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\Documents\BTE BOOK\book\4th edition\"/>
    </mc:Choice>
  </mc:AlternateContent>
  <xr:revisionPtr revIDLastSave="0" documentId="13_ncr:1_{F64126BB-F4DE-4714-9B3E-9AA3F181B08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" sheetId="14" r:id="rId1"/>
    <sheet name="JAN" sheetId="1" r:id="rId2"/>
    <sheet name="FEB" sheetId="2" r:id="rId3"/>
    <sheet name="MARCH" sheetId="13" r:id="rId4"/>
    <sheet name="APRIL" sheetId="12" r:id="rId5"/>
    <sheet name="MAY" sheetId="11" r:id="rId6"/>
    <sheet name="JUNE" sheetId="10" r:id="rId7"/>
    <sheet name="JULY" sheetId="9" r:id="rId8"/>
    <sheet name="AUG" sheetId="8" r:id="rId9"/>
    <sheet name="SEPT" sheetId="7" r:id="rId10"/>
    <sheet name="OCT" sheetId="6" r:id="rId11"/>
    <sheet name="NOV" sheetId="5" r:id="rId12"/>
    <sheet name="DEC" sheetId="4" r:id="rId13"/>
    <sheet name="YEAR END" sheetId="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1" i="4" l="1"/>
  <c r="S71" i="4"/>
  <c r="Q71" i="4"/>
  <c r="P71" i="4"/>
  <c r="O71" i="4"/>
  <c r="N71" i="4"/>
  <c r="M71" i="4"/>
  <c r="L71" i="4"/>
  <c r="K71" i="4"/>
  <c r="J71" i="4"/>
  <c r="H71" i="4"/>
  <c r="G71" i="4"/>
  <c r="F71" i="4"/>
  <c r="I47" i="4"/>
  <c r="E47" i="4"/>
  <c r="I46" i="4"/>
  <c r="E46" i="4"/>
  <c r="I45" i="4"/>
  <c r="E45" i="4"/>
  <c r="I44" i="4"/>
  <c r="I43" i="4"/>
  <c r="E43" i="4"/>
  <c r="I42" i="4"/>
  <c r="I41" i="4"/>
  <c r="E41" i="4"/>
  <c r="I40" i="4"/>
  <c r="E40" i="4"/>
  <c r="I39" i="4"/>
  <c r="E39" i="4"/>
  <c r="I38" i="4"/>
  <c r="E38" i="4" s="1"/>
  <c r="I37" i="4"/>
  <c r="E37" i="4"/>
  <c r="I36" i="4"/>
  <c r="E36" i="4"/>
  <c r="I35" i="4"/>
  <c r="E35" i="4"/>
  <c r="I34" i="4"/>
  <c r="E34" i="4" s="1"/>
  <c r="I33" i="4"/>
  <c r="E33" i="4"/>
  <c r="I32" i="4"/>
  <c r="E32" i="4"/>
  <c r="I31" i="4"/>
  <c r="E31" i="4"/>
  <c r="I30" i="4"/>
  <c r="E30" i="4" s="1"/>
  <c r="I29" i="4"/>
  <c r="E29" i="4"/>
  <c r="I28" i="4"/>
  <c r="E28" i="4"/>
  <c r="I27" i="4"/>
  <c r="E27" i="4"/>
  <c r="I26" i="4"/>
  <c r="E26" i="4" s="1"/>
  <c r="I25" i="4"/>
  <c r="E25" i="4"/>
  <c r="I24" i="4"/>
  <c r="E24" i="4"/>
  <c r="I23" i="4"/>
  <c r="E23" i="4"/>
  <c r="I22" i="4"/>
  <c r="E22" i="4" s="1"/>
  <c r="I21" i="4"/>
  <c r="E21" i="4"/>
  <c r="I20" i="4"/>
  <c r="E20" i="4"/>
  <c r="I19" i="4"/>
  <c r="E19" i="4"/>
  <c r="I18" i="4"/>
  <c r="E18" i="4" s="1"/>
  <c r="E17" i="4"/>
  <c r="E16" i="4"/>
  <c r="E15" i="4"/>
  <c r="E14" i="4"/>
  <c r="E13" i="4"/>
  <c r="E12" i="4"/>
  <c r="E11" i="4"/>
  <c r="D11" i="4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E10" i="4"/>
  <c r="D10" i="4"/>
  <c r="T71" i="5"/>
  <c r="S71" i="5"/>
  <c r="Q71" i="5"/>
  <c r="P71" i="5"/>
  <c r="O71" i="5"/>
  <c r="N71" i="5"/>
  <c r="M71" i="5"/>
  <c r="L71" i="5"/>
  <c r="K71" i="5"/>
  <c r="J71" i="5"/>
  <c r="H71" i="5"/>
  <c r="G71" i="5"/>
  <c r="F71" i="5"/>
  <c r="I47" i="5"/>
  <c r="E47" i="5"/>
  <c r="I46" i="5"/>
  <c r="E46" i="5"/>
  <c r="I45" i="5"/>
  <c r="E45" i="5"/>
  <c r="I44" i="5"/>
  <c r="I43" i="5"/>
  <c r="E43" i="5"/>
  <c r="I42" i="5"/>
  <c r="I41" i="5"/>
  <c r="E41" i="5"/>
  <c r="I40" i="5"/>
  <c r="E40" i="5"/>
  <c r="I39" i="5"/>
  <c r="E39" i="5"/>
  <c r="I38" i="5"/>
  <c r="E38" i="5" s="1"/>
  <c r="I37" i="5"/>
  <c r="E37" i="5"/>
  <c r="I36" i="5"/>
  <c r="E36" i="5"/>
  <c r="I35" i="5"/>
  <c r="E35" i="5"/>
  <c r="I34" i="5"/>
  <c r="E34" i="5" s="1"/>
  <c r="I33" i="5"/>
  <c r="E33" i="5"/>
  <c r="I32" i="5"/>
  <c r="E32" i="5"/>
  <c r="I31" i="5"/>
  <c r="E31" i="5"/>
  <c r="I30" i="5"/>
  <c r="E30" i="5" s="1"/>
  <c r="I29" i="5"/>
  <c r="E29" i="5"/>
  <c r="I28" i="5"/>
  <c r="E28" i="5"/>
  <c r="I27" i="5"/>
  <c r="E27" i="5"/>
  <c r="I26" i="5"/>
  <c r="E26" i="5" s="1"/>
  <c r="I25" i="5"/>
  <c r="E25" i="5"/>
  <c r="I24" i="5"/>
  <c r="E24" i="5"/>
  <c r="I23" i="5"/>
  <c r="E23" i="5"/>
  <c r="I22" i="5"/>
  <c r="E22" i="5" s="1"/>
  <c r="I21" i="5"/>
  <c r="E21" i="5"/>
  <c r="I20" i="5"/>
  <c r="E20" i="5"/>
  <c r="I19" i="5"/>
  <c r="E19" i="5"/>
  <c r="I18" i="5"/>
  <c r="E18" i="5" s="1"/>
  <c r="E17" i="5"/>
  <c r="E16" i="5"/>
  <c r="E15" i="5"/>
  <c r="E14" i="5"/>
  <c r="E13" i="5"/>
  <c r="E12" i="5"/>
  <c r="E11" i="5"/>
  <c r="D11" i="5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E10" i="5"/>
  <c r="D10" i="5"/>
  <c r="T71" i="6"/>
  <c r="S71" i="6"/>
  <c r="Q71" i="6"/>
  <c r="P71" i="6"/>
  <c r="O71" i="6"/>
  <c r="N71" i="6"/>
  <c r="M71" i="6"/>
  <c r="L71" i="6"/>
  <c r="K71" i="6"/>
  <c r="J71" i="6"/>
  <c r="H71" i="6"/>
  <c r="G71" i="6"/>
  <c r="F71" i="6"/>
  <c r="I47" i="6"/>
  <c r="E47" i="6"/>
  <c r="I46" i="6"/>
  <c r="E46" i="6"/>
  <c r="I45" i="6"/>
  <c r="E45" i="6"/>
  <c r="I44" i="6"/>
  <c r="I43" i="6"/>
  <c r="E43" i="6"/>
  <c r="I42" i="6"/>
  <c r="I41" i="6"/>
  <c r="E41" i="6"/>
  <c r="I40" i="6"/>
  <c r="E40" i="6"/>
  <c r="I39" i="6"/>
  <c r="E39" i="6"/>
  <c r="I38" i="6"/>
  <c r="E38" i="6" s="1"/>
  <c r="I37" i="6"/>
  <c r="E37" i="6"/>
  <c r="I36" i="6"/>
  <c r="E36" i="6"/>
  <c r="I35" i="6"/>
  <c r="E35" i="6"/>
  <c r="I34" i="6"/>
  <c r="E34" i="6" s="1"/>
  <c r="I33" i="6"/>
  <c r="E33" i="6"/>
  <c r="I32" i="6"/>
  <c r="E32" i="6"/>
  <c r="I31" i="6"/>
  <c r="E31" i="6"/>
  <c r="I30" i="6"/>
  <c r="E30" i="6" s="1"/>
  <c r="I29" i="6"/>
  <c r="E29" i="6"/>
  <c r="I28" i="6"/>
  <c r="E28" i="6"/>
  <c r="I27" i="6"/>
  <c r="E27" i="6"/>
  <c r="I26" i="6"/>
  <c r="E26" i="6" s="1"/>
  <c r="I25" i="6"/>
  <c r="E25" i="6"/>
  <c r="I24" i="6"/>
  <c r="E24" i="6"/>
  <c r="I23" i="6"/>
  <c r="E23" i="6"/>
  <c r="I22" i="6"/>
  <c r="E22" i="6" s="1"/>
  <c r="I21" i="6"/>
  <c r="E21" i="6"/>
  <c r="I20" i="6"/>
  <c r="E20" i="6"/>
  <c r="I19" i="6"/>
  <c r="E19" i="6"/>
  <c r="I18" i="6"/>
  <c r="E18" i="6" s="1"/>
  <c r="E17" i="6"/>
  <c r="E16" i="6"/>
  <c r="E15" i="6"/>
  <c r="E14" i="6"/>
  <c r="E13" i="6"/>
  <c r="E12" i="6"/>
  <c r="E11" i="6"/>
  <c r="E71" i="6" s="1"/>
  <c r="I73" i="6" s="1"/>
  <c r="D11" i="6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E10" i="6"/>
  <c r="D10" i="6"/>
  <c r="T71" i="7"/>
  <c r="S71" i="7"/>
  <c r="Q71" i="7"/>
  <c r="P71" i="7"/>
  <c r="O71" i="7"/>
  <c r="N71" i="7"/>
  <c r="M71" i="7"/>
  <c r="L71" i="7"/>
  <c r="K71" i="7"/>
  <c r="J71" i="7"/>
  <c r="H71" i="7"/>
  <c r="G71" i="7"/>
  <c r="F71" i="7"/>
  <c r="I47" i="7"/>
  <c r="E47" i="7"/>
  <c r="I46" i="7"/>
  <c r="E46" i="7"/>
  <c r="I45" i="7"/>
  <c r="E45" i="7"/>
  <c r="I44" i="7"/>
  <c r="I43" i="7"/>
  <c r="E43" i="7"/>
  <c r="I42" i="7"/>
  <c r="I41" i="7"/>
  <c r="E41" i="7"/>
  <c r="I40" i="7"/>
  <c r="E40" i="7"/>
  <c r="I39" i="7"/>
  <c r="E39" i="7"/>
  <c r="I38" i="7"/>
  <c r="E38" i="7" s="1"/>
  <c r="I37" i="7"/>
  <c r="E37" i="7"/>
  <c r="I36" i="7"/>
  <c r="E36" i="7"/>
  <c r="I35" i="7"/>
  <c r="E35" i="7"/>
  <c r="I34" i="7"/>
  <c r="E34" i="7" s="1"/>
  <c r="I33" i="7"/>
  <c r="E33" i="7"/>
  <c r="I32" i="7"/>
  <c r="E32" i="7"/>
  <c r="I31" i="7"/>
  <c r="E31" i="7"/>
  <c r="I30" i="7"/>
  <c r="E30" i="7" s="1"/>
  <c r="I29" i="7"/>
  <c r="E29" i="7"/>
  <c r="I28" i="7"/>
  <c r="E28" i="7"/>
  <c r="I27" i="7"/>
  <c r="E27" i="7"/>
  <c r="I26" i="7"/>
  <c r="E26" i="7" s="1"/>
  <c r="I25" i="7"/>
  <c r="E25" i="7"/>
  <c r="I24" i="7"/>
  <c r="E24" i="7"/>
  <c r="I23" i="7"/>
  <c r="E23" i="7"/>
  <c r="I22" i="7"/>
  <c r="E22" i="7" s="1"/>
  <c r="I21" i="7"/>
  <c r="E21" i="7"/>
  <c r="I20" i="7"/>
  <c r="E20" i="7"/>
  <c r="I19" i="7"/>
  <c r="E19" i="7"/>
  <c r="I18" i="7"/>
  <c r="E18" i="7" s="1"/>
  <c r="E17" i="7"/>
  <c r="E16" i="7"/>
  <c r="E15" i="7"/>
  <c r="E14" i="7"/>
  <c r="E13" i="7"/>
  <c r="E12" i="7"/>
  <c r="E11" i="7"/>
  <c r="E10" i="7"/>
  <c r="T71" i="8"/>
  <c r="S71" i="8"/>
  <c r="Q71" i="8"/>
  <c r="P71" i="8"/>
  <c r="O71" i="8"/>
  <c r="N71" i="8"/>
  <c r="M71" i="8"/>
  <c r="L71" i="8"/>
  <c r="K71" i="8"/>
  <c r="J71" i="8"/>
  <c r="H71" i="8"/>
  <c r="G71" i="8"/>
  <c r="F71" i="8"/>
  <c r="I47" i="8"/>
  <c r="E47" i="8"/>
  <c r="I46" i="8"/>
  <c r="E46" i="8" s="1"/>
  <c r="I45" i="8"/>
  <c r="E45" i="8"/>
  <c r="I44" i="8"/>
  <c r="I43" i="8"/>
  <c r="E43" i="8" s="1"/>
  <c r="I42" i="8"/>
  <c r="I41" i="8"/>
  <c r="E41" i="8"/>
  <c r="I40" i="8"/>
  <c r="E40" i="8" s="1"/>
  <c r="I39" i="8"/>
  <c r="E39" i="8"/>
  <c r="I38" i="8"/>
  <c r="E38" i="8" s="1"/>
  <c r="I37" i="8"/>
  <c r="E37" i="8" s="1"/>
  <c r="I36" i="8"/>
  <c r="E36" i="8" s="1"/>
  <c r="I35" i="8"/>
  <c r="E35" i="8" s="1"/>
  <c r="I34" i="8"/>
  <c r="E34" i="8" s="1"/>
  <c r="I33" i="8"/>
  <c r="E33" i="8"/>
  <c r="I32" i="8"/>
  <c r="E32" i="8" s="1"/>
  <c r="I31" i="8"/>
  <c r="E31" i="8" s="1"/>
  <c r="I30" i="8"/>
  <c r="E30" i="8" s="1"/>
  <c r="I29" i="8"/>
  <c r="E29" i="8"/>
  <c r="I28" i="8"/>
  <c r="E28" i="8" s="1"/>
  <c r="I27" i="8"/>
  <c r="E27" i="8" s="1"/>
  <c r="I26" i="8"/>
  <c r="E26" i="8" s="1"/>
  <c r="I25" i="8"/>
  <c r="E25" i="8"/>
  <c r="I24" i="8"/>
  <c r="E24" i="8" s="1"/>
  <c r="I23" i="8"/>
  <c r="E23" i="8" s="1"/>
  <c r="I22" i="8"/>
  <c r="E22" i="8" s="1"/>
  <c r="I21" i="8"/>
  <c r="E21" i="8"/>
  <c r="I20" i="8"/>
  <c r="E20" i="8" s="1"/>
  <c r="I19" i="8"/>
  <c r="E19" i="8" s="1"/>
  <c r="I18" i="8"/>
  <c r="E18" i="8" s="1"/>
  <c r="E17" i="8"/>
  <c r="E16" i="8"/>
  <c r="E15" i="8"/>
  <c r="E14" i="8"/>
  <c r="E13" i="8"/>
  <c r="E12" i="8"/>
  <c r="E11" i="8"/>
  <c r="E10" i="8"/>
  <c r="D10" i="8"/>
  <c r="D11" i="8" s="1"/>
  <c r="D12" i="8" s="1"/>
  <c r="D13" i="8" s="1"/>
  <c r="D14" i="8" s="1"/>
  <c r="D15" i="8" s="1"/>
  <c r="D16" i="8" s="1"/>
  <c r="D17" i="8" s="1"/>
  <c r="D18" i="8" s="1"/>
  <c r="D19" i="8" s="1"/>
  <c r="D20" i="8" s="1"/>
  <c r="D21" i="8" s="1"/>
  <c r="D22" i="8" s="1"/>
  <c r="D23" i="8" s="1"/>
  <c r="T71" i="9"/>
  <c r="S71" i="9"/>
  <c r="Q71" i="9"/>
  <c r="P71" i="9"/>
  <c r="O71" i="9"/>
  <c r="N71" i="9"/>
  <c r="M71" i="9"/>
  <c r="L71" i="9"/>
  <c r="K71" i="9"/>
  <c r="J71" i="9"/>
  <c r="H71" i="9"/>
  <c r="G71" i="9"/>
  <c r="F71" i="9"/>
  <c r="I47" i="9"/>
  <c r="E47" i="9"/>
  <c r="I46" i="9"/>
  <c r="E46" i="9" s="1"/>
  <c r="I45" i="9"/>
  <c r="E45" i="9"/>
  <c r="I44" i="9"/>
  <c r="I43" i="9"/>
  <c r="E43" i="9" s="1"/>
  <c r="I42" i="9"/>
  <c r="I41" i="9"/>
  <c r="E41" i="9"/>
  <c r="I40" i="9"/>
  <c r="E40" i="9" s="1"/>
  <c r="I39" i="9"/>
  <c r="E39" i="9"/>
  <c r="I38" i="9"/>
  <c r="E38" i="9" s="1"/>
  <c r="I37" i="9"/>
  <c r="E37" i="9"/>
  <c r="I36" i="9"/>
  <c r="E36" i="9" s="1"/>
  <c r="I35" i="9"/>
  <c r="E35" i="9"/>
  <c r="I34" i="9"/>
  <c r="E34" i="9" s="1"/>
  <c r="I33" i="9"/>
  <c r="E33" i="9"/>
  <c r="I32" i="9"/>
  <c r="E32" i="9" s="1"/>
  <c r="I31" i="9"/>
  <c r="E31" i="9"/>
  <c r="I30" i="9"/>
  <c r="E30" i="9" s="1"/>
  <c r="I29" i="9"/>
  <c r="E29" i="9"/>
  <c r="I28" i="9"/>
  <c r="E28" i="9" s="1"/>
  <c r="I27" i="9"/>
  <c r="E27" i="9"/>
  <c r="I26" i="9"/>
  <c r="E26" i="9" s="1"/>
  <c r="I25" i="9"/>
  <c r="E25" i="9"/>
  <c r="I24" i="9"/>
  <c r="E24" i="9" s="1"/>
  <c r="I23" i="9"/>
  <c r="E23" i="9"/>
  <c r="I22" i="9"/>
  <c r="E22" i="9" s="1"/>
  <c r="I21" i="9"/>
  <c r="E21" i="9"/>
  <c r="I20" i="9"/>
  <c r="E20" i="9" s="1"/>
  <c r="I19" i="9"/>
  <c r="E19" i="9"/>
  <c r="I18" i="9"/>
  <c r="E18" i="9" s="1"/>
  <c r="E17" i="9"/>
  <c r="E16" i="9"/>
  <c r="E15" i="9"/>
  <c r="E14" i="9"/>
  <c r="E13" i="9"/>
  <c r="E12" i="9"/>
  <c r="E11" i="9"/>
  <c r="D11" i="9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E10" i="9"/>
  <c r="D10" i="9"/>
  <c r="T71" i="10"/>
  <c r="S71" i="10"/>
  <c r="Q71" i="10"/>
  <c r="P71" i="10"/>
  <c r="O71" i="10"/>
  <c r="N71" i="10"/>
  <c r="M71" i="10"/>
  <c r="L71" i="10"/>
  <c r="K71" i="10"/>
  <c r="J71" i="10"/>
  <c r="H71" i="10"/>
  <c r="G71" i="10"/>
  <c r="F71" i="10"/>
  <c r="I47" i="10"/>
  <c r="E47" i="10"/>
  <c r="I46" i="10"/>
  <c r="E46" i="10"/>
  <c r="I45" i="10"/>
  <c r="E45" i="10" s="1"/>
  <c r="I44" i="10"/>
  <c r="I43" i="10"/>
  <c r="E43" i="10"/>
  <c r="I42" i="10"/>
  <c r="I41" i="10"/>
  <c r="E41" i="10"/>
  <c r="I40" i="10"/>
  <c r="E40" i="10"/>
  <c r="I39" i="10"/>
  <c r="E39" i="10" s="1"/>
  <c r="I38" i="10"/>
  <c r="E38" i="10" s="1"/>
  <c r="I37" i="10"/>
  <c r="E37" i="10"/>
  <c r="I36" i="10"/>
  <c r="E36" i="10"/>
  <c r="I35" i="10"/>
  <c r="E35" i="10" s="1"/>
  <c r="I34" i="10"/>
  <c r="E34" i="10" s="1"/>
  <c r="I33" i="10"/>
  <c r="E33" i="10"/>
  <c r="I32" i="10"/>
  <c r="E32" i="10"/>
  <c r="I31" i="10"/>
  <c r="E31" i="10" s="1"/>
  <c r="I30" i="10"/>
  <c r="E30" i="10" s="1"/>
  <c r="I29" i="10"/>
  <c r="E29" i="10"/>
  <c r="I28" i="10"/>
  <c r="E28" i="10"/>
  <c r="I27" i="10"/>
  <c r="E27" i="10" s="1"/>
  <c r="I26" i="10"/>
  <c r="E26" i="10" s="1"/>
  <c r="I25" i="10"/>
  <c r="E25" i="10"/>
  <c r="I24" i="10"/>
  <c r="E24" i="10"/>
  <c r="I23" i="10"/>
  <c r="E23" i="10" s="1"/>
  <c r="I22" i="10"/>
  <c r="E22" i="10" s="1"/>
  <c r="I21" i="10"/>
  <c r="E21" i="10"/>
  <c r="I20" i="10"/>
  <c r="E20" i="10"/>
  <c r="I19" i="10"/>
  <c r="E19" i="10" s="1"/>
  <c r="I18" i="10"/>
  <c r="E18" i="10" s="1"/>
  <c r="E17" i="10"/>
  <c r="E16" i="10"/>
  <c r="E15" i="10"/>
  <c r="E14" i="10"/>
  <c r="E13" i="10"/>
  <c r="E12" i="10"/>
  <c r="E11" i="10"/>
  <c r="E10" i="10"/>
  <c r="T71" i="11"/>
  <c r="S71" i="11"/>
  <c r="Q71" i="11"/>
  <c r="P71" i="11"/>
  <c r="O71" i="11"/>
  <c r="N71" i="11"/>
  <c r="M71" i="11"/>
  <c r="L71" i="11"/>
  <c r="K71" i="11"/>
  <c r="J71" i="11"/>
  <c r="H71" i="11"/>
  <c r="G71" i="11"/>
  <c r="F71" i="11"/>
  <c r="I47" i="11"/>
  <c r="E47" i="11"/>
  <c r="I46" i="11"/>
  <c r="E46" i="11"/>
  <c r="I45" i="11"/>
  <c r="E45" i="11" s="1"/>
  <c r="I44" i="11"/>
  <c r="I43" i="11"/>
  <c r="E43" i="11"/>
  <c r="I42" i="11"/>
  <c r="I41" i="11"/>
  <c r="E41" i="11"/>
  <c r="I40" i="11"/>
  <c r="E40" i="11"/>
  <c r="I39" i="11"/>
  <c r="E39" i="11" s="1"/>
  <c r="I38" i="11"/>
  <c r="E38" i="11" s="1"/>
  <c r="I37" i="11"/>
  <c r="E37" i="11"/>
  <c r="I36" i="11"/>
  <c r="E36" i="11"/>
  <c r="I35" i="11"/>
  <c r="E35" i="11" s="1"/>
  <c r="I34" i="11"/>
  <c r="E34" i="11" s="1"/>
  <c r="I33" i="11"/>
  <c r="E33" i="11"/>
  <c r="I32" i="11"/>
  <c r="E32" i="11"/>
  <c r="I31" i="11"/>
  <c r="E31" i="11" s="1"/>
  <c r="I30" i="11"/>
  <c r="E30" i="11" s="1"/>
  <c r="I29" i="11"/>
  <c r="E29" i="11"/>
  <c r="I28" i="11"/>
  <c r="E28" i="11"/>
  <c r="I27" i="11"/>
  <c r="E27" i="11" s="1"/>
  <c r="I26" i="11"/>
  <c r="E26" i="11" s="1"/>
  <c r="I25" i="11"/>
  <c r="E25" i="11"/>
  <c r="I24" i="11"/>
  <c r="E24" i="11"/>
  <c r="I23" i="11"/>
  <c r="E23" i="11" s="1"/>
  <c r="I22" i="11"/>
  <c r="E22" i="11" s="1"/>
  <c r="I21" i="11"/>
  <c r="E21" i="11"/>
  <c r="I20" i="11"/>
  <c r="E20" i="11"/>
  <c r="I19" i="11"/>
  <c r="E19" i="11" s="1"/>
  <c r="I18" i="11"/>
  <c r="E18" i="11" s="1"/>
  <c r="E17" i="11"/>
  <c r="E16" i="11"/>
  <c r="E15" i="11"/>
  <c r="E14" i="11"/>
  <c r="E13" i="11"/>
  <c r="E12" i="11"/>
  <c r="E11" i="11"/>
  <c r="E10" i="11"/>
  <c r="T71" i="12"/>
  <c r="S71" i="12"/>
  <c r="Q71" i="12"/>
  <c r="P71" i="12"/>
  <c r="O71" i="12"/>
  <c r="N71" i="12"/>
  <c r="M71" i="12"/>
  <c r="L71" i="12"/>
  <c r="K71" i="12"/>
  <c r="J71" i="12"/>
  <c r="H71" i="12"/>
  <c r="G71" i="12"/>
  <c r="F71" i="12"/>
  <c r="I47" i="12"/>
  <c r="E47" i="12"/>
  <c r="I46" i="12"/>
  <c r="E46" i="12"/>
  <c r="I45" i="12"/>
  <c r="E45" i="12"/>
  <c r="I44" i="12"/>
  <c r="I43" i="12"/>
  <c r="E43" i="12"/>
  <c r="I42" i="12"/>
  <c r="I41" i="12"/>
  <c r="E41" i="12"/>
  <c r="I40" i="12"/>
  <c r="E40" i="12"/>
  <c r="I39" i="12"/>
  <c r="E39" i="12"/>
  <c r="I38" i="12"/>
  <c r="E38" i="12" s="1"/>
  <c r="I37" i="12"/>
  <c r="E37" i="12"/>
  <c r="I36" i="12"/>
  <c r="E36" i="12"/>
  <c r="I35" i="12"/>
  <c r="E35" i="12"/>
  <c r="I34" i="12"/>
  <c r="E34" i="12" s="1"/>
  <c r="I33" i="12"/>
  <c r="E33" i="12"/>
  <c r="I32" i="12"/>
  <c r="E32" i="12"/>
  <c r="I31" i="12"/>
  <c r="E31" i="12"/>
  <c r="I30" i="12"/>
  <c r="E30" i="12" s="1"/>
  <c r="I29" i="12"/>
  <c r="E29" i="12"/>
  <c r="I28" i="12"/>
  <c r="E28" i="12"/>
  <c r="I27" i="12"/>
  <c r="E27" i="12"/>
  <c r="I26" i="12"/>
  <c r="E26" i="12" s="1"/>
  <c r="I25" i="12"/>
  <c r="E25" i="12"/>
  <c r="I24" i="12"/>
  <c r="E24" i="12"/>
  <c r="I23" i="12"/>
  <c r="E23" i="12"/>
  <c r="I22" i="12"/>
  <c r="E22" i="12" s="1"/>
  <c r="I21" i="12"/>
  <c r="E21" i="12"/>
  <c r="I20" i="12"/>
  <c r="E20" i="12"/>
  <c r="I19" i="12"/>
  <c r="E19" i="12"/>
  <c r="I18" i="12"/>
  <c r="E18" i="12" s="1"/>
  <c r="E17" i="12"/>
  <c r="E16" i="12"/>
  <c r="E15" i="12"/>
  <c r="E14" i="12"/>
  <c r="E13" i="12"/>
  <c r="E12" i="12"/>
  <c r="E11" i="12"/>
  <c r="E10" i="12"/>
  <c r="T71" i="13"/>
  <c r="S71" i="13"/>
  <c r="Q71" i="13"/>
  <c r="P71" i="13"/>
  <c r="O71" i="13"/>
  <c r="N71" i="13"/>
  <c r="M71" i="13"/>
  <c r="L71" i="13"/>
  <c r="K71" i="13"/>
  <c r="J71" i="13"/>
  <c r="H71" i="13"/>
  <c r="G71" i="13"/>
  <c r="F71" i="13"/>
  <c r="I47" i="13"/>
  <c r="E47" i="13"/>
  <c r="I46" i="13"/>
  <c r="E46" i="13" s="1"/>
  <c r="I45" i="13"/>
  <c r="E45" i="13"/>
  <c r="I44" i="13"/>
  <c r="I43" i="13"/>
  <c r="E43" i="13" s="1"/>
  <c r="I42" i="13"/>
  <c r="I41" i="13"/>
  <c r="E41" i="13"/>
  <c r="I40" i="13"/>
  <c r="E40" i="13" s="1"/>
  <c r="I39" i="13"/>
  <c r="E39" i="13"/>
  <c r="I38" i="13"/>
  <c r="E38" i="13" s="1"/>
  <c r="I37" i="13"/>
  <c r="E37" i="13"/>
  <c r="I36" i="13"/>
  <c r="E36" i="13" s="1"/>
  <c r="I35" i="13"/>
  <c r="E35" i="13"/>
  <c r="I34" i="13"/>
  <c r="E34" i="13" s="1"/>
  <c r="I33" i="13"/>
  <c r="E33" i="13"/>
  <c r="I32" i="13"/>
  <c r="E32" i="13" s="1"/>
  <c r="I31" i="13"/>
  <c r="E31" i="13"/>
  <c r="I30" i="13"/>
  <c r="E30" i="13" s="1"/>
  <c r="I29" i="13"/>
  <c r="E29" i="13"/>
  <c r="I28" i="13"/>
  <c r="E28" i="13" s="1"/>
  <c r="I27" i="13"/>
  <c r="E27" i="13"/>
  <c r="I26" i="13"/>
  <c r="E26" i="13" s="1"/>
  <c r="I25" i="13"/>
  <c r="E25" i="13"/>
  <c r="I24" i="13"/>
  <c r="E24" i="13" s="1"/>
  <c r="I23" i="13"/>
  <c r="E23" i="13"/>
  <c r="I22" i="13"/>
  <c r="E22" i="13" s="1"/>
  <c r="I21" i="13"/>
  <c r="E21" i="13"/>
  <c r="I20" i="13"/>
  <c r="E20" i="13" s="1"/>
  <c r="I19" i="13"/>
  <c r="E19" i="13"/>
  <c r="I18" i="13"/>
  <c r="E18" i="13" s="1"/>
  <c r="E17" i="13"/>
  <c r="E16" i="13"/>
  <c r="E15" i="13"/>
  <c r="E14" i="13"/>
  <c r="E13" i="13"/>
  <c r="E12" i="13"/>
  <c r="E11" i="13"/>
  <c r="D11" i="13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E10" i="13"/>
  <c r="D10" i="13"/>
  <c r="T71" i="2"/>
  <c r="S71" i="2"/>
  <c r="Q71" i="2"/>
  <c r="P71" i="2"/>
  <c r="O71" i="2"/>
  <c r="N71" i="2"/>
  <c r="M71" i="2"/>
  <c r="L71" i="2"/>
  <c r="K71" i="2"/>
  <c r="J71" i="2"/>
  <c r="H71" i="2"/>
  <c r="G71" i="2"/>
  <c r="F71" i="2"/>
  <c r="I47" i="2"/>
  <c r="E47" i="2"/>
  <c r="I46" i="2"/>
  <c r="E46" i="2"/>
  <c r="I45" i="2"/>
  <c r="E45" i="2" s="1"/>
  <c r="I44" i="2"/>
  <c r="I43" i="2"/>
  <c r="E43" i="2"/>
  <c r="I42" i="2"/>
  <c r="I41" i="2"/>
  <c r="E41" i="2"/>
  <c r="I40" i="2"/>
  <c r="E40" i="2"/>
  <c r="I39" i="2"/>
  <c r="E39" i="2" s="1"/>
  <c r="I38" i="2"/>
  <c r="E38" i="2" s="1"/>
  <c r="I37" i="2"/>
  <c r="E37" i="2"/>
  <c r="I36" i="2"/>
  <c r="E36" i="2"/>
  <c r="I35" i="2"/>
  <c r="E35" i="2" s="1"/>
  <c r="I34" i="2"/>
  <c r="E34" i="2" s="1"/>
  <c r="I33" i="2"/>
  <c r="E33" i="2"/>
  <c r="I32" i="2"/>
  <c r="E32" i="2"/>
  <c r="I31" i="2"/>
  <c r="E31" i="2" s="1"/>
  <c r="I30" i="2"/>
  <c r="E30" i="2" s="1"/>
  <c r="I29" i="2"/>
  <c r="E29" i="2"/>
  <c r="I28" i="2"/>
  <c r="E28" i="2"/>
  <c r="I27" i="2"/>
  <c r="E27" i="2" s="1"/>
  <c r="I26" i="2"/>
  <c r="E26" i="2" s="1"/>
  <c r="I25" i="2"/>
  <c r="E25" i="2"/>
  <c r="I24" i="2"/>
  <c r="E24" i="2"/>
  <c r="I23" i="2"/>
  <c r="E23" i="2" s="1"/>
  <c r="I22" i="2"/>
  <c r="E22" i="2" s="1"/>
  <c r="I21" i="2"/>
  <c r="E21" i="2"/>
  <c r="I20" i="2"/>
  <c r="E20" i="2"/>
  <c r="I19" i="2"/>
  <c r="E19" i="2" s="1"/>
  <c r="I18" i="2"/>
  <c r="E18" i="2" s="1"/>
  <c r="E17" i="2"/>
  <c r="E16" i="2"/>
  <c r="E15" i="2"/>
  <c r="E14" i="2"/>
  <c r="E13" i="2"/>
  <c r="E12" i="2"/>
  <c r="E11" i="2"/>
  <c r="E10" i="2"/>
  <c r="J24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E22" i="3"/>
  <c r="I24" i="3" s="1"/>
  <c r="J26" i="3" s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E45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E41" i="3"/>
  <c r="F38" i="3"/>
  <c r="G38" i="3"/>
  <c r="H38" i="3"/>
  <c r="I38" i="3"/>
  <c r="K39" i="3" s="1"/>
  <c r="J38" i="3"/>
  <c r="K38" i="3"/>
  <c r="L38" i="3"/>
  <c r="M38" i="3"/>
  <c r="N38" i="3"/>
  <c r="O38" i="3"/>
  <c r="P38" i="3"/>
  <c r="Q38" i="3"/>
  <c r="R38" i="3"/>
  <c r="S38" i="3"/>
  <c r="T38" i="3"/>
  <c r="E38" i="3"/>
  <c r="T71" i="1"/>
  <c r="P33" i="3"/>
  <c r="G33" i="3"/>
  <c r="H33" i="3"/>
  <c r="I33" i="3"/>
  <c r="J33" i="3"/>
  <c r="K33" i="3"/>
  <c r="L33" i="3"/>
  <c r="M33" i="3"/>
  <c r="N33" i="3"/>
  <c r="O33" i="3"/>
  <c r="Q33" i="3"/>
  <c r="R33" i="3"/>
  <c r="S33" i="3"/>
  <c r="T33" i="3"/>
  <c r="F33" i="3"/>
  <c r="E33" i="3"/>
  <c r="I18" i="1"/>
  <c r="E18" i="1" s="1"/>
  <c r="I42" i="1"/>
  <c r="I19" i="1"/>
  <c r="E19" i="1" s="1"/>
  <c r="I20" i="1"/>
  <c r="E20" i="1" s="1"/>
  <c r="I21" i="1"/>
  <c r="E21" i="1" s="1"/>
  <c r="I22" i="1"/>
  <c r="E22" i="1" s="1"/>
  <c r="I23" i="1"/>
  <c r="E23" i="1" s="1"/>
  <c r="I24" i="1"/>
  <c r="E24" i="1" s="1"/>
  <c r="I25" i="1"/>
  <c r="I26" i="1"/>
  <c r="I27" i="1"/>
  <c r="E27" i="1" s="1"/>
  <c r="I28" i="1"/>
  <c r="E28" i="1" s="1"/>
  <c r="I29" i="1"/>
  <c r="I30" i="1"/>
  <c r="I31" i="1"/>
  <c r="E31" i="1" s="1"/>
  <c r="I32" i="1"/>
  <c r="E32" i="1" s="1"/>
  <c r="I33" i="1"/>
  <c r="E33" i="1" s="1"/>
  <c r="I34" i="1"/>
  <c r="I35" i="1"/>
  <c r="E35" i="1" s="1"/>
  <c r="I36" i="1"/>
  <c r="E36" i="1" s="1"/>
  <c r="I37" i="1"/>
  <c r="E37" i="1" s="1"/>
  <c r="I38" i="1"/>
  <c r="I39" i="1"/>
  <c r="E39" i="1" s="1"/>
  <c r="I40" i="1"/>
  <c r="E40" i="1" s="1"/>
  <c r="I41" i="1"/>
  <c r="E41" i="1" s="1"/>
  <c r="I43" i="1"/>
  <c r="I44" i="1"/>
  <c r="I45" i="1"/>
  <c r="E45" i="1" s="1"/>
  <c r="I46" i="1"/>
  <c r="E46" i="1" s="1"/>
  <c r="I47" i="1"/>
  <c r="Q71" i="1"/>
  <c r="H71" i="1"/>
  <c r="J71" i="1"/>
  <c r="K71" i="1"/>
  <c r="L71" i="1"/>
  <c r="M71" i="1"/>
  <c r="N71" i="1"/>
  <c r="O71" i="1"/>
  <c r="P71" i="1"/>
  <c r="S71" i="1"/>
  <c r="E10" i="1"/>
  <c r="D10" i="1" s="1"/>
  <c r="E11" i="1"/>
  <c r="E12" i="1"/>
  <c r="E13" i="1"/>
  <c r="E14" i="1"/>
  <c r="E15" i="1"/>
  <c r="E16" i="1"/>
  <c r="E17" i="1"/>
  <c r="E25" i="1"/>
  <c r="E26" i="1"/>
  <c r="E29" i="1"/>
  <c r="E30" i="1"/>
  <c r="E34" i="1"/>
  <c r="E38" i="1"/>
  <c r="E43" i="1"/>
  <c r="E47" i="1"/>
  <c r="F71" i="1"/>
  <c r="G71" i="1"/>
  <c r="K42" i="3"/>
  <c r="K46" i="3" l="1"/>
  <c r="E71" i="4"/>
  <c r="I73" i="4" s="1"/>
  <c r="D30" i="4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I71" i="4"/>
  <c r="D81" i="4" s="1"/>
  <c r="E71" i="5"/>
  <c r="I73" i="5" s="1"/>
  <c r="D30" i="5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D43" i="5" s="1"/>
  <c r="D44" i="5" s="1"/>
  <c r="D45" i="5" s="1"/>
  <c r="D46" i="5" s="1"/>
  <c r="D47" i="5" s="1"/>
  <c r="I71" i="5"/>
  <c r="D81" i="5" s="1"/>
  <c r="D26" i="6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I71" i="6"/>
  <c r="D81" i="6" s="1"/>
  <c r="E71" i="7"/>
  <c r="I73" i="7" s="1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I71" i="7"/>
  <c r="D81" i="7" s="1"/>
  <c r="E71" i="8"/>
  <c r="I73" i="8" s="1"/>
  <c r="D24" i="8"/>
  <c r="D25" i="8" s="1"/>
  <c r="D26" i="8" s="1"/>
  <c r="D27" i="8" s="1"/>
  <c r="D28" i="8" s="1"/>
  <c r="D29" i="8" s="1"/>
  <c r="D30" i="8" s="1"/>
  <c r="D31" i="8" s="1"/>
  <c r="D32" i="8" s="1"/>
  <c r="D33" i="8" s="1"/>
  <c r="D34" i="8" s="1"/>
  <c r="D35" i="8" s="1"/>
  <c r="D36" i="8" s="1"/>
  <c r="D37" i="8" s="1"/>
  <c r="D38" i="8" s="1"/>
  <c r="D39" i="8" s="1"/>
  <c r="D40" i="8" s="1"/>
  <c r="D41" i="8" s="1"/>
  <c r="D42" i="8" s="1"/>
  <c r="D43" i="8" s="1"/>
  <c r="D44" i="8" s="1"/>
  <c r="D45" i="8" s="1"/>
  <c r="D46" i="8" s="1"/>
  <c r="D47" i="8" s="1"/>
  <c r="I71" i="8"/>
  <c r="E71" i="9"/>
  <c r="I73" i="9" s="1"/>
  <c r="D22" i="9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I71" i="9"/>
  <c r="E71" i="10"/>
  <c r="I73" i="10" s="1"/>
  <c r="D10" i="10"/>
  <c r="D11" i="10" s="1"/>
  <c r="D12" i="10" s="1"/>
  <c r="D13" i="10" s="1"/>
  <c r="D14" i="10" s="1"/>
  <c r="D15" i="10" s="1"/>
  <c r="D16" i="10" s="1"/>
  <c r="D17" i="10" s="1"/>
  <c r="D18" i="10" s="1"/>
  <c r="D19" i="10" s="1"/>
  <c r="D20" i="10" s="1"/>
  <c r="D21" i="10" s="1"/>
  <c r="D22" i="10" s="1"/>
  <c r="D23" i="10" s="1"/>
  <c r="D24" i="10" s="1"/>
  <c r="D25" i="10" s="1"/>
  <c r="D26" i="10" s="1"/>
  <c r="D27" i="10" s="1"/>
  <c r="D28" i="10" s="1"/>
  <c r="D29" i="10" s="1"/>
  <c r="D30" i="10" s="1"/>
  <c r="D31" i="10" s="1"/>
  <c r="D32" i="10" s="1"/>
  <c r="D33" i="10" s="1"/>
  <c r="D34" i="10" s="1"/>
  <c r="D35" i="10" s="1"/>
  <c r="D36" i="10" s="1"/>
  <c r="D37" i="10" s="1"/>
  <c r="D38" i="10" s="1"/>
  <c r="D39" i="10" s="1"/>
  <c r="D40" i="10" s="1"/>
  <c r="D41" i="10" s="1"/>
  <c r="D42" i="10" s="1"/>
  <c r="D43" i="10" s="1"/>
  <c r="D44" i="10" s="1"/>
  <c r="D45" i="10" s="1"/>
  <c r="D46" i="10" s="1"/>
  <c r="D47" i="10" s="1"/>
  <c r="I71" i="10"/>
  <c r="D81" i="10" s="1"/>
  <c r="E71" i="11"/>
  <c r="I73" i="11" s="1"/>
  <c r="D10" i="11"/>
  <c r="D11" i="11" s="1"/>
  <c r="D12" i="11" s="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D30" i="11" s="1"/>
  <c r="D31" i="11" s="1"/>
  <c r="D32" i="11" s="1"/>
  <c r="D33" i="11" s="1"/>
  <c r="D34" i="11" s="1"/>
  <c r="D35" i="11" s="1"/>
  <c r="D36" i="11" s="1"/>
  <c r="D37" i="11" s="1"/>
  <c r="D38" i="11" s="1"/>
  <c r="D39" i="11" s="1"/>
  <c r="D40" i="11" s="1"/>
  <c r="D41" i="11" s="1"/>
  <c r="D42" i="11" s="1"/>
  <c r="D43" i="11" s="1"/>
  <c r="D44" i="11" s="1"/>
  <c r="D45" i="11" s="1"/>
  <c r="D46" i="11" s="1"/>
  <c r="D47" i="11" s="1"/>
  <c r="I71" i="11"/>
  <c r="D81" i="11" s="1"/>
  <c r="E71" i="12"/>
  <c r="I73" i="12" s="1"/>
  <c r="D10" i="12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29" i="12" s="1"/>
  <c r="D30" i="12" s="1"/>
  <c r="D31" i="12" s="1"/>
  <c r="D32" i="12" s="1"/>
  <c r="D33" i="12" s="1"/>
  <c r="D34" i="12" s="1"/>
  <c r="D35" i="12" s="1"/>
  <c r="D36" i="12" s="1"/>
  <c r="D37" i="12" s="1"/>
  <c r="D38" i="12" s="1"/>
  <c r="D39" i="12" s="1"/>
  <c r="D40" i="12" s="1"/>
  <c r="D41" i="12" s="1"/>
  <c r="D42" i="12" s="1"/>
  <c r="D43" i="12" s="1"/>
  <c r="D44" i="12" s="1"/>
  <c r="D45" i="12" s="1"/>
  <c r="D46" i="12" s="1"/>
  <c r="D47" i="12" s="1"/>
  <c r="I71" i="12"/>
  <c r="D81" i="12" s="1"/>
  <c r="E71" i="13"/>
  <c r="I73" i="13" s="1"/>
  <c r="D22" i="13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40" i="13" s="1"/>
  <c r="D41" i="13" s="1"/>
  <c r="D42" i="13" s="1"/>
  <c r="D43" i="13" s="1"/>
  <c r="D44" i="13" s="1"/>
  <c r="D45" i="13" s="1"/>
  <c r="D46" i="13" s="1"/>
  <c r="D47" i="13" s="1"/>
  <c r="I71" i="13"/>
  <c r="E71" i="2"/>
  <c r="I73" i="2" s="1"/>
  <c r="D10" i="2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D45" i="2" s="1"/>
  <c r="D46" i="2" s="1"/>
  <c r="D47" i="2" s="1"/>
  <c r="I71" i="2"/>
  <c r="D81" i="2" s="1"/>
  <c r="K34" i="3"/>
  <c r="I71" i="1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E71" i="1"/>
  <c r="I73" i="1" s="1"/>
  <c r="H86" i="12"/>
  <c r="G86" i="12"/>
  <c r="J73" i="4" l="1"/>
  <c r="J73" i="5"/>
  <c r="J73" i="6"/>
  <c r="J73" i="7"/>
  <c r="D81" i="8"/>
  <c r="J73" i="8"/>
  <c r="D81" i="9"/>
  <c r="J73" i="9"/>
  <c r="J73" i="10"/>
  <c r="J73" i="11"/>
  <c r="J73" i="12"/>
  <c r="D81" i="13"/>
  <c r="J73" i="13"/>
  <c r="J73" i="2"/>
  <c r="D81" i="1"/>
  <c r="J73" i="1"/>
</calcChain>
</file>

<file path=xl/sharedStrings.xml><?xml version="1.0" encoding="utf-8"?>
<sst xmlns="http://schemas.openxmlformats.org/spreadsheetml/2006/main" count="1383" uniqueCount="114">
  <si>
    <t>DATE</t>
  </si>
  <si>
    <t>RT</t>
  </si>
  <si>
    <t>ITEM</t>
  </si>
  <si>
    <t>BANK</t>
  </si>
  <si>
    <t>VISA</t>
  </si>
  <si>
    <t>CASH</t>
  </si>
  <si>
    <t>SALES</t>
  </si>
  <si>
    <t>EXPENSES</t>
  </si>
  <si>
    <t>COMM &amp;</t>
  </si>
  <si>
    <t>?</t>
  </si>
  <si>
    <t>BAL</t>
  </si>
  <si>
    <t>PRICE</t>
  </si>
  <si>
    <t>ART</t>
  </si>
  <si>
    <t>OFFICE</t>
  </si>
  <si>
    <t>TRAVEL</t>
  </si>
  <si>
    <t>MEALS</t>
  </si>
  <si>
    <t>FEES</t>
  </si>
  <si>
    <t>S/C</t>
  </si>
  <si>
    <t>MISC</t>
  </si>
  <si>
    <t>PAYM'T</t>
  </si>
  <si>
    <t>BAL FWD</t>
  </si>
  <si>
    <t>HST</t>
  </si>
  <si>
    <t>FRM &amp; SHIP</t>
  </si>
  <si>
    <t>SHIP</t>
  </si>
  <si>
    <t>VISA PAYMT</t>
  </si>
  <si>
    <t>CAN POST</t>
  </si>
  <si>
    <t>VISA STMT</t>
  </si>
  <si>
    <t>AGO - RUSSIAN EXHIBIT</t>
  </si>
  <si>
    <t>CURRYS</t>
  </si>
  <si>
    <t>CATALOGUE SALES</t>
  </si>
  <si>
    <t>BANK FEES</t>
  </si>
  <si>
    <t>OD INT</t>
  </si>
  <si>
    <t>REFUEL</t>
  </si>
  <si>
    <t>TORONTO OUTDOOR ART</t>
  </si>
  <si>
    <t>FORMULAS</t>
  </si>
  <si>
    <t>SUM(H8:V8)</t>
  </si>
  <si>
    <t>D8-E9</t>
  </si>
  <si>
    <t>H8*0.13</t>
  </si>
  <si>
    <t>CHQ605 -DAY &amp; NIGHT</t>
  </si>
  <si>
    <t>CHQ606 - RECEIVER GEN. -TAX</t>
  </si>
  <si>
    <t>*</t>
  </si>
  <si>
    <t>LOWES - LIGHT BULBS</t>
  </si>
  <si>
    <t>MILEAGE</t>
  </si>
  <si>
    <t>BARK LAKE</t>
  </si>
  <si>
    <t>190 KM</t>
  </si>
  <si>
    <t>HOME DEPOT -LIGHT BULBS</t>
  </si>
  <si>
    <t>JAN</t>
  </si>
  <si>
    <t>JAN 13-15</t>
  </si>
  <si>
    <t>BROCKVILLE</t>
  </si>
  <si>
    <t>730. KM</t>
  </si>
  <si>
    <t>AGO CAFÉ</t>
  </si>
  <si>
    <t>HOME HRDWARE</t>
  </si>
  <si>
    <t>PARKING</t>
  </si>
  <si>
    <t>JANUARY MONTH END</t>
  </si>
  <si>
    <t>MARCH MONTH END</t>
  </si>
  <si>
    <t>PAYABLE</t>
  </si>
  <si>
    <t>APRIL MONTH END</t>
  </si>
  <si>
    <t>VAN</t>
  </si>
  <si>
    <t>MAY MONTH END</t>
  </si>
  <si>
    <t xml:space="preserve">VAN </t>
  </si>
  <si>
    <t>JUNE MONTH END</t>
  </si>
  <si>
    <t>JULY MONTH END</t>
  </si>
  <si>
    <t>FIRST QUARTER</t>
  </si>
  <si>
    <t>SECOND QUARTER</t>
  </si>
  <si>
    <t>HST DUE</t>
  </si>
  <si>
    <t>AUGUST MONTH END</t>
  </si>
  <si>
    <t>SEPTEMBER MONTH END</t>
  </si>
  <si>
    <t>THIRD QUARTER</t>
  </si>
  <si>
    <t>CELL PHONE</t>
  </si>
  <si>
    <t>NOVEMBER MONTH END</t>
  </si>
  <si>
    <t>DECEMBER MONTH END</t>
  </si>
  <si>
    <t>FOURTH QUARTER</t>
  </si>
  <si>
    <t>MY ART BUSINESS JANUARY 2030</t>
  </si>
  <si>
    <t>ETRANS FEE</t>
  </si>
  <si>
    <t>FUEL</t>
  </si>
  <si>
    <t xml:space="preserve">FUEL </t>
  </si>
  <si>
    <t>SALE - GALLERY</t>
  </si>
  <si>
    <t>CHQ ART ASSOC</t>
  </si>
  <si>
    <t>FOOD</t>
  </si>
  <si>
    <t>ART SALE</t>
  </si>
  <si>
    <t>SALE -GALLERY</t>
  </si>
  <si>
    <t>MY ART BUSINESS APRIL 2030</t>
  </si>
  <si>
    <t>MY ART BUSINESS FEBRUARY 2030</t>
  </si>
  <si>
    <t>MY ART BUSINESS MARCH 2030</t>
  </si>
  <si>
    <t>MY ART BUSINESS MAY 2030</t>
  </si>
  <si>
    <t>MY ART BUSINESS JUNE 2030</t>
  </si>
  <si>
    <t>MY ART BUSINESS JULY 2030</t>
  </si>
  <si>
    <t>MY ART BUSINESS AUGUST  2030</t>
  </si>
  <si>
    <t>MY ART BUSINESS SEPT  2030</t>
  </si>
  <si>
    <t>MY ART BUSINESS OCT  2030</t>
  </si>
  <si>
    <t>MY ART BUSINESS NOV  2030</t>
  </si>
  <si>
    <t>MY ART BUSINESS DEC 2030</t>
  </si>
  <si>
    <t>VISA PAYMENT</t>
  </si>
  <si>
    <t>MY ART BUSINESS YEAR END 2030</t>
  </si>
  <si>
    <t>FEBRUARY MONTH END</t>
  </si>
  <si>
    <t>OBTOBER MONTH END</t>
  </si>
  <si>
    <t>IF YOU PAY INSTALLMENTS  THIS AMOUNT IS DUE TO THE RECEIVER GENERAL)</t>
  </si>
  <si>
    <t xml:space="preserve"> YEAR END</t>
  </si>
  <si>
    <t>TOTAL EXPENSES</t>
  </si>
  <si>
    <t>TOTAL (GROS) YEARLY INCOME</t>
  </si>
  <si>
    <t>NET INCOME FOR THE YEAR</t>
  </si>
  <si>
    <t>VISA (PAID WITH CARD)</t>
  </si>
  <si>
    <t xml:space="preserve">PAYMENT </t>
  </si>
  <si>
    <t>FEB MONTH END</t>
  </si>
  <si>
    <t xml:space="preserve"> SEPT MONTH END</t>
  </si>
  <si>
    <t>OCTOBER  MONTH END</t>
  </si>
  <si>
    <t xml:space="preserve">CLICK ON THE CELL TO SEE THE FORMULA USED </t>
  </si>
  <si>
    <t>ADD ITEMS AS YOU NEED - YOUR BUSINESS WILL EXPAND</t>
  </si>
  <si>
    <t>AT 30,000. GROS INCOME YOU MUST APPLY FOR YOUR HST NUMBER AND REMIT THE TAX. - YOU MUST KEEP TRACK OF THIS YOURSELF. DO NOT CHARGE TAX WITHOUT A NUMBER!</t>
  </si>
  <si>
    <t xml:space="preserve">FIRST YOU WILL REMIT AND PAY ONCE A YEAR. THEN THEY WILL WANT INSTALLMENTS QUARTERLY BUT YOU ONLY REMIT AT YEAR END. </t>
  </si>
  <si>
    <t>EVENTUALLY YOU WILL HAVE TO PAY INCOME TAX. APPROXIMATELY 22% OF YOUR QUARTERLY NET INCOME</t>
  </si>
  <si>
    <t xml:space="preserve">TO USE THIS WORKBOOK FOR YOURSELF CLICK ON FILE AND "SAVE AS" ON YOUR OWN COMPUTER - CHANGE AREAS AS NEEDED. </t>
  </si>
  <si>
    <t>I'M NOT APRO ON EXCEL SO KEEP THAT IN MIND ! IT WONT BE PERFECT!</t>
  </si>
  <si>
    <t>ALL THIS WORK MEANS YOU'RE MAKING MONEY! WOO HOO!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</si>
</sst>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" fontId="0" fillId="0" borderId="0" xfId="0" applyNumberFormat="1" applyBorder="1"/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Border="1"/>
    <xf numFmtId="4" fontId="0" fillId="0" borderId="3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 vertical="center"/>
    </xf>
    <xf numFmtId="16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NumberFormat="1" applyFill="1" applyBorder="1"/>
    <xf numFmtId="0" fontId="0" fillId="0" borderId="0" xfId="0" applyFont="1" applyFill="1" applyBorder="1"/>
    <xf numFmtId="4" fontId="0" fillId="0" borderId="2" xfId="0" applyNumberFormat="1" applyBorder="1"/>
    <xf numFmtId="0" fontId="2" fillId="0" borderId="0" xfId="0" applyFont="1"/>
    <xf numFmtId="4" fontId="2" fillId="0" borderId="0" xfId="0" applyNumberFormat="1" applyFont="1"/>
    <xf numFmtId="0" fontId="0" fillId="0" borderId="4" xfId="0" applyBorder="1"/>
    <xf numFmtId="4" fontId="2" fillId="0" borderId="4" xfId="0" applyNumberFormat="1" applyFont="1" applyBorder="1"/>
    <xf numFmtId="0" fontId="0" fillId="0" borderId="5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1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/>
    <xf numFmtId="4" fontId="0" fillId="0" borderId="0" xfId="0" applyNumberFormat="1" applyAlignment="1"/>
    <xf numFmtId="4" fontId="0" fillId="0" borderId="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6" xfId="0" applyBorder="1"/>
    <xf numFmtId="4" fontId="0" fillId="0" borderId="6" xfId="0" applyNumberFormat="1" applyBorder="1"/>
    <xf numFmtId="0" fontId="3" fillId="0" borderId="0" xfId="0" applyFont="1"/>
    <xf numFmtId="0" fontId="3" fillId="0" borderId="0" xfId="0" applyFont="1" applyBorder="1"/>
    <xf numFmtId="4" fontId="0" fillId="0" borderId="7" xfId="0" applyNumberFormat="1" applyBorder="1" applyAlignment="1">
      <alignment horizontal="center"/>
    </xf>
    <xf numFmtId="0" fontId="0" fillId="0" borderId="2" xfId="0" applyNumberFormat="1" applyBorder="1"/>
    <xf numFmtId="4" fontId="0" fillId="0" borderId="0" xfId="0" applyNumberFormat="1" applyBorder="1" applyAlignment="1">
      <alignment horizontal="left"/>
    </xf>
    <xf numFmtId="4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2" fillId="0" borderId="0" xfId="0" applyNumberFormat="1" applyFont="1" applyBorder="1"/>
    <xf numFmtId="4" fontId="2" fillId="0" borderId="2" xfId="0" applyNumberFormat="1" applyFont="1" applyBorder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A4073-A2A5-4600-B006-5BA23C0E33C3}">
  <dimension ref="A1:K22"/>
  <sheetViews>
    <sheetView tabSelected="1" workbookViewId="0">
      <selection activeCell="D22" sqref="D22"/>
    </sheetView>
  </sheetViews>
  <sheetFormatPr defaultRowHeight="13.2" x14ac:dyDescent="0.25"/>
  <sheetData>
    <row r="1" spans="1:11" ht="45.6" customHeight="1" x14ac:dyDescent="0.25">
      <c r="A1" s="53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x14ac:dyDescent="0.25">
      <c r="A2" s="43"/>
    </row>
    <row r="5" spans="1:11" x14ac:dyDescent="0.25">
      <c r="D5" s="43" t="s">
        <v>106</v>
      </c>
    </row>
    <row r="7" spans="1:11" x14ac:dyDescent="0.25">
      <c r="D7" s="43" t="s">
        <v>107</v>
      </c>
    </row>
    <row r="9" spans="1:11" x14ac:dyDescent="0.25">
      <c r="D9" s="43" t="s">
        <v>108</v>
      </c>
    </row>
    <row r="11" spans="1:11" x14ac:dyDescent="0.25">
      <c r="D11" s="43" t="s">
        <v>109</v>
      </c>
    </row>
    <row r="13" spans="1:11" x14ac:dyDescent="0.25">
      <c r="D13" s="43" t="s">
        <v>110</v>
      </c>
    </row>
    <row r="16" spans="1:11" x14ac:dyDescent="0.25">
      <c r="D16" s="43" t="s">
        <v>111</v>
      </c>
    </row>
    <row r="19" spans="4:4" x14ac:dyDescent="0.25">
      <c r="D19" s="43" t="s">
        <v>112</v>
      </c>
    </row>
    <row r="22" spans="4:4" x14ac:dyDescent="0.25">
      <c r="D22" s="43" t="s">
        <v>113</v>
      </c>
    </row>
  </sheetData>
  <mergeCells count="1">
    <mergeCell ref="A1:K1"/>
  </mergeCells>
  <phoneticPr fontId="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86"/>
  <sheetViews>
    <sheetView showZeros="0" topLeftCell="A46" zoomScale="75" workbookViewId="0">
      <selection activeCell="N79" sqref="N79"/>
    </sheetView>
  </sheetViews>
  <sheetFormatPr defaultRowHeight="13.2" x14ac:dyDescent="0.25"/>
  <cols>
    <col min="1" max="1" width="9" customWidth="1"/>
    <col min="2" max="2" width="5.5546875" customWidth="1"/>
    <col min="3" max="3" width="33.5546875" customWidth="1"/>
    <col min="4" max="4" width="12.5546875" style="4" customWidth="1"/>
    <col min="5" max="8" width="10.33203125" style="4" bestFit="1" customWidth="1"/>
    <col min="9" max="19" width="9.109375" style="4" customWidth="1"/>
    <col min="20" max="21" width="10.33203125" style="4" bestFit="1" customWidth="1"/>
    <col min="22" max="23" width="9.109375" style="4" customWidth="1"/>
  </cols>
  <sheetData>
    <row r="1" spans="1:24" ht="22.8" x14ac:dyDescent="0.4">
      <c r="A1" s="35" t="s">
        <v>88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4"/>
      <c r="U1" s="36"/>
      <c r="V1" s="36"/>
    </row>
    <row r="2" spans="1:24" x14ac:dyDescent="0.25">
      <c r="A2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3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2" t="s">
        <v>21</v>
      </c>
      <c r="J3" s="18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57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A8" s="15"/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104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  <row r="86" spans="1:23" x14ac:dyDescent="0.25">
      <c r="I86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85"/>
  <sheetViews>
    <sheetView showZeros="0" topLeftCell="A55" zoomScale="75" workbookViewId="0">
      <selection activeCell="I74" sqref="I74:I85"/>
    </sheetView>
  </sheetViews>
  <sheetFormatPr defaultRowHeight="13.2" x14ac:dyDescent="0.25"/>
  <cols>
    <col min="1" max="1" width="7" customWidth="1"/>
    <col min="2" max="2" width="3.33203125" customWidth="1"/>
    <col min="3" max="3" width="31.5546875" customWidth="1"/>
    <col min="4" max="4" width="13.33203125" style="4" customWidth="1"/>
    <col min="5" max="5" width="11.5546875" style="4" customWidth="1"/>
    <col min="6" max="6" width="10.33203125" style="4" bestFit="1" customWidth="1"/>
    <col min="7" max="7" width="9.109375" style="4" customWidth="1"/>
    <col min="8" max="8" width="10.33203125" style="4" bestFit="1" customWidth="1"/>
    <col min="9" max="19" width="9.109375" style="4" customWidth="1"/>
    <col min="20" max="20" width="10.33203125" style="4" bestFit="1" customWidth="1"/>
    <col min="21" max="22" width="9.109375" style="4" customWidth="1"/>
  </cols>
  <sheetData>
    <row r="1" spans="1:24" ht="22.8" x14ac:dyDescent="0.4">
      <c r="A1" s="35" t="s">
        <v>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4"/>
      <c r="U1" s="36"/>
      <c r="V1" s="36"/>
    </row>
    <row r="2" spans="1:24" x14ac:dyDescent="0.25">
      <c r="A2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3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2" t="s">
        <v>21</v>
      </c>
      <c r="J3" s="18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57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A8" s="15"/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105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85"/>
  <sheetViews>
    <sheetView showZeros="0" topLeftCell="A52" zoomScale="75" workbookViewId="0">
      <selection activeCell="I74" sqref="I74:I85"/>
    </sheetView>
  </sheetViews>
  <sheetFormatPr defaultRowHeight="13.2" x14ac:dyDescent="0.25"/>
  <cols>
    <col min="1" max="1" width="6.109375" customWidth="1"/>
    <col min="2" max="2" width="5" customWidth="1"/>
    <col min="3" max="3" width="36.88671875" customWidth="1"/>
    <col min="4" max="4" width="14" style="4" customWidth="1"/>
    <col min="5" max="5" width="14.6640625" style="4" customWidth="1"/>
    <col min="6" max="6" width="9.109375" style="4" customWidth="1"/>
    <col min="7" max="7" width="9.33203125" style="4" bestFit="1" customWidth="1"/>
    <col min="8" max="8" width="9.88671875" style="4" bestFit="1" customWidth="1"/>
    <col min="9" max="16" width="9.109375" style="4" customWidth="1"/>
    <col min="17" max="17" width="9.33203125" style="4" bestFit="1" customWidth="1"/>
    <col min="18" max="18" width="9.33203125" style="4" customWidth="1"/>
    <col min="19" max="19" width="9.109375" style="4" customWidth="1"/>
    <col min="20" max="20" width="10.33203125" style="4" bestFit="1" customWidth="1"/>
    <col min="21" max="23" width="9.109375" style="4" customWidth="1"/>
  </cols>
  <sheetData>
    <row r="1" spans="1:24" ht="22.8" x14ac:dyDescent="0.4">
      <c r="A1" s="35" t="s">
        <v>90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4"/>
      <c r="U1" s="35"/>
      <c r="V1" s="35"/>
      <c r="W1" s="35"/>
    </row>
    <row r="2" spans="1:24" x14ac:dyDescent="0.25">
      <c r="A2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3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2" t="s">
        <v>21</v>
      </c>
      <c r="J3" s="18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57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A8" s="15"/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69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85"/>
  <sheetViews>
    <sheetView showZeros="0" topLeftCell="A40" zoomScale="75" workbookViewId="0">
      <selection activeCell="E71" sqref="E71:T71"/>
    </sheetView>
  </sheetViews>
  <sheetFormatPr defaultRowHeight="13.2" x14ac:dyDescent="0.25"/>
  <cols>
    <col min="1" max="1" width="10.33203125" customWidth="1"/>
    <col min="2" max="2" width="3.5546875" customWidth="1"/>
    <col min="3" max="3" width="33.88671875" customWidth="1"/>
    <col min="4" max="4" width="11.6640625" style="4" customWidth="1"/>
    <col min="5" max="5" width="12.5546875" style="4" customWidth="1"/>
    <col min="6" max="19" width="9.109375" style="4" customWidth="1"/>
    <col min="20" max="20" width="10.33203125" style="4" bestFit="1" customWidth="1"/>
    <col min="21" max="23" width="9.109375" style="4" customWidth="1"/>
  </cols>
  <sheetData>
    <row r="1" spans="1:24" ht="22.8" x14ac:dyDescent="0.4">
      <c r="A1" s="37" t="s">
        <v>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4"/>
      <c r="U1" s="38"/>
      <c r="V1" s="38"/>
      <c r="W1" s="38"/>
    </row>
    <row r="2" spans="1:24" x14ac:dyDescent="0.25">
      <c r="A2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3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2" t="s">
        <v>21</v>
      </c>
      <c r="J3" s="18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57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A8" s="15"/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70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48"/>
  <sheetViews>
    <sheetView showZeros="0" zoomScale="75" workbookViewId="0">
      <selection activeCell="F49" sqref="F49"/>
    </sheetView>
  </sheetViews>
  <sheetFormatPr defaultRowHeight="13.2" x14ac:dyDescent="0.25"/>
  <cols>
    <col min="4" max="4" width="16.6640625" customWidth="1"/>
    <col min="5" max="5" width="13.109375" style="4" customWidth="1"/>
    <col min="6" max="6" width="13" style="4" customWidth="1"/>
    <col min="7" max="7" width="12.5546875" style="4" customWidth="1"/>
    <col min="8" max="8" width="13.33203125" style="4" customWidth="1"/>
    <col min="9" max="9" width="12.44140625" style="4" customWidth="1"/>
    <col min="10" max="11" width="12.6640625" style="4" customWidth="1"/>
    <col min="12" max="12" width="12.5546875" style="4" customWidth="1"/>
    <col min="13" max="13" width="13.44140625" style="4" customWidth="1"/>
    <col min="14" max="14" width="12" style="4" customWidth="1"/>
    <col min="15" max="15" width="11.5546875" style="4" customWidth="1"/>
    <col min="16" max="16" width="11.44140625" style="4" customWidth="1"/>
    <col min="17" max="17" width="10.5546875" style="4" customWidth="1"/>
    <col min="18" max="18" width="12.6640625" style="4" customWidth="1"/>
    <col min="19" max="19" width="13.5546875" style="4" customWidth="1"/>
    <col min="20" max="21" width="12.109375" style="4" customWidth="1"/>
    <col min="22" max="22" width="11.5546875" style="4" customWidth="1"/>
    <col min="23" max="23" width="11.6640625" style="4" customWidth="1"/>
  </cols>
  <sheetData>
    <row r="1" spans="1:23" ht="22.8" x14ac:dyDescent="0.4">
      <c r="A1" s="33" t="s">
        <v>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x14ac:dyDescent="0.25">
      <c r="A2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2" t="s">
        <v>4</v>
      </c>
      <c r="U2" s="5"/>
      <c r="V2" s="6"/>
      <c r="W2" s="2"/>
    </row>
    <row r="3" spans="1:23" x14ac:dyDescent="0.25">
      <c r="A3" s="13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48" t="s">
        <v>21</v>
      </c>
      <c r="J3" s="19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57</v>
      </c>
      <c r="S3" s="1" t="s">
        <v>18</v>
      </c>
      <c r="T3" s="2" t="s">
        <v>19</v>
      </c>
      <c r="U3" s="19"/>
      <c r="V3" s="20"/>
      <c r="W3" s="1"/>
    </row>
    <row r="4" spans="1:23" x14ac:dyDescent="0.25">
      <c r="I4" s="25"/>
    </row>
    <row r="5" spans="1:23" x14ac:dyDescent="0.25">
      <c r="I5" s="25"/>
    </row>
    <row r="6" spans="1:23" x14ac:dyDescent="0.25">
      <c r="I6" s="25"/>
    </row>
    <row r="7" spans="1:23" s="13" customFormat="1" x14ac:dyDescent="0.25">
      <c r="A7" s="17"/>
      <c r="C7" s="13" t="s">
        <v>53</v>
      </c>
      <c r="D7" s="1"/>
      <c r="E7" s="1">
        <v>-5480.9526999999998</v>
      </c>
      <c r="F7" s="1">
        <v>111.92000000000002</v>
      </c>
      <c r="G7" s="1">
        <v>18.080000000000002</v>
      </c>
      <c r="H7" s="1">
        <v>-8799.5600000000013</v>
      </c>
      <c r="I7" s="25">
        <v>-1143.9427999999998</v>
      </c>
      <c r="J7" s="1">
        <v>0</v>
      </c>
      <c r="K7" s="1">
        <v>429.84</v>
      </c>
      <c r="L7" s="1">
        <v>2919.3999999999996</v>
      </c>
      <c r="M7" s="1">
        <v>306.10000000000002</v>
      </c>
      <c r="N7" s="1">
        <v>198.79</v>
      </c>
      <c r="O7" s="1">
        <v>461</v>
      </c>
      <c r="P7" s="1">
        <v>89.73</v>
      </c>
      <c r="Q7" s="1">
        <v>142.18</v>
      </c>
      <c r="R7" s="1"/>
      <c r="S7" s="1">
        <v>45.51</v>
      </c>
      <c r="T7" s="1">
        <v>300</v>
      </c>
      <c r="U7" s="1"/>
      <c r="V7" s="1"/>
      <c r="W7" s="1"/>
    </row>
    <row r="8" spans="1:23" s="13" customFormat="1" x14ac:dyDescent="0.25">
      <c r="A8" s="17"/>
      <c r="C8" s="13" t="s">
        <v>94</v>
      </c>
      <c r="D8" s="1"/>
      <c r="E8" s="1">
        <v>-5480.9526999999998</v>
      </c>
      <c r="F8" s="1">
        <v>111.92000000000002</v>
      </c>
      <c r="G8" s="1">
        <v>18.080000000000002</v>
      </c>
      <c r="H8" s="1">
        <v>-8799.5600000000013</v>
      </c>
      <c r="I8" s="25">
        <v>-1143.9427999999998</v>
      </c>
      <c r="J8" s="1">
        <v>0</v>
      </c>
      <c r="K8" s="1">
        <v>429.84</v>
      </c>
      <c r="L8" s="1">
        <v>2919.3999999999996</v>
      </c>
      <c r="M8" s="1">
        <v>306.10000000000002</v>
      </c>
      <c r="N8" s="1">
        <v>198.79</v>
      </c>
      <c r="O8" s="1">
        <v>461</v>
      </c>
      <c r="P8" s="1">
        <v>89.73</v>
      </c>
      <c r="Q8" s="1">
        <v>142.18</v>
      </c>
      <c r="R8" s="1"/>
      <c r="S8" s="1">
        <v>45.51</v>
      </c>
      <c r="T8" s="1">
        <v>300</v>
      </c>
      <c r="U8" s="1"/>
      <c r="V8" s="1"/>
      <c r="W8" s="1"/>
    </row>
    <row r="9" spans="1:23" s="13" customFormat="1" x14ac:dyDescent="0.25">
      <c r="C9" s="13" t="s">
        <v>54</v>
      </c>
      <c r="E9" s="1">
        <v>-5480.9526999999998</v>
      </c>
      <c r="F9" s="1">
        <v>111.92000000000002</v>
      </c>
      <c r="G9" s="1">
        <v>18.080000000000002</v>
      </c>
      <c r="H9" s="1">
        <v>-8799.5600000000013</v>
      </c>
      <c r="I9" s="25">
        <v>-1143.9427999999998</v>
      </c>
      <c r="J9" s="1">
        <v>0</v>
      </c>
      <c r="K9" s="1">
        <v>429.84</v>
      </c>
      <c r="L9" s="1">
        <v>2919.3999999999996</v>
      </c>
      <c r="M9" s="1">
        <v>306.10000000000002</v>
      </c>
      <c r="N9" s="1">
        <v>198.79</v>
      </c>
      <c r="O9" s="1">
        <v>461</v>
      </c>
      <c r="P9" s="1">
        <v>89.73</v>
      </c>
      <c r="Q9" s="1">
        <v>142.18</v>
      </c>
      <c r="R9" s="1"/>
      <c r="S9" s="1">
        <v>45.51</v>
      </c>
      <c r="T9" s="1">
        <v>300</v>
      </c>
      <c r="U9" s="1"/>
      <c r="V9" s="1"/>
      <c r="W9" s="1"/>
    </row>
    <row r="10" spans="1:23" s="41" customFormat="1" x14ac:dyDescent="0.25">
      <c r="C10" s="30" t="s">
        <v>56</v>
      </c>
      <c r="E10" s="1">
        <v>-5480.9526999999998</v>
      </c>
      <c r="F10" s="1">
        <v>111.92000000000002</v>
      </c>
      <c r="G10" s="1">
        <v>18.080000000000002</v>
      </c>
      <c r="H10" s="1">
        <v>-8799.5600000000013</v>
      </c>
      <c r="I10" s="25">
        <v>-1143.9427999999998</v>
      </c>
      <c r="J10" s="1">
        <v>0</v>
      </c>
      <c r="K10" s="1">
        <v>429.84</v>
      </c>
      <c r="L10" s="1">
        <v>2919.3999999999996</v>
      </c>
      <c r="M10" s="1">
        <v>306.10000000000002</v>
      </c>
      <c r="N10" s="1">
        <v>198.79</v>
      </c>
      <c r="O10" s="1">
        <v>461</v>
      </c>
      <c r="P10" s="1">
        <v>89.73</v>
      </c>
      <c r="Q10" s="1">
        <v>142.18</v>
      </c>
      <c r="R10" s="1"/>
      <c r="S10" s="1">
        <v>45.51</v>
      </c>
      <c r="T10" s="1">
        <v>300</v>
      </c>
      <c r="U10" s="42"/>
      <c r="V10" s="42"/>
      <c r="W10" s="42"/>
    </row>
    <row r="11" spans="1:23" x14ac:dyDescent="0.25">
      <c r="C11" s="28" t="s">
        <v>58</v>
      </c>
      <c r="E11" s="1">
        <v>-5480.9526999999998</v>
      </c>
      <c r="F11" s="1">
        <v>111.92000000000002</v>
      </c>
      <c r="G11" s="1">
        <v>18.080000000000002</v>
      </c>
      <c r="H11" s="1">
        <v>-8799.5600000000013</v>
      </c>
      <c r="I11" s="25">
        <v>-1143.9427999999998</v>
      </c>
      <c r="J11" s="1">
        <v>0</v>
      </c>
      <c r="K11" s="1">
        <v>429.84</v>
      </c>
      <c r="L11" s="1">
        <v>2919.3999999999996</v>
      </c>
      <c r="M11" s="1">
        <v>306.10000000000002</v>
      </c>
      <c r="N11" s="1">
        <v>198.79</v>
      </c>
      <c r="O11" s="1">
        <v>461</v>
      </c>
      <c r="P11" s="1">
        <v>89.73</v>
      </c>
      <c r="Q11" s="1">
        <v>142.18</v>
      </c>
      <c r="R11" s="1"/>
      <c r="S11" s="1">
        <v>45.51</v>
      </c>
      <c r="T11" s="1">
        <v>300</v>
      </c>
    </row>
    <row r="12" spans="1:23" s="13" customFormat="1" x14ac:dyDescent="0.25">
      <c r="C12" s="13" t="s">
        <v>60</v>
      </c>
      <c r="E12" s="1">
        <v>-5480.9526999999998</v>
      </c>
      <c r="F12" s="1">
        <v>111.92000000000002</v>
      </c>
      <c r="G12" s="1">
        <v>18.080000000000002</v>
      </c>
      <c r="H12" s="1">
        <v>-8799.5600000000013</v>
      </c>
      <c r="I12" s="25">
        <v>-1143.9427999999998</v>
      </c>
      <c r="J12" s="1">
        <v>0</v>
      </c>
      <c r="K12" s="1">
        <v>429.84</v>
      </c>
      <c r="L12" s="1">
        <v>2919.3999999999996</v>
      </c>
      <c r="M12" s="1">
        <v>306.10000000000002</v>
      </c>
      <c r="N12" s="1">
        <v>198.79</v>
      </c>
      <c r="O12" s="1">
        <v>461</v>
      </c>
      <c r="P12" s="1">
        <v>89.73</v>
      </c>
      <c r="Q12" s="1">
        <v>142.18</v>
      </c>
      <c r="R12" s="1"/>
      <c r="S12" s="1">
        <v>45.51</v>
      </c>
      <c r="T12" s="1">
        <v>300</v>
      </c>
      <c r="U12" s="1"/>
      <c r="V12" s="1"/>
      <c r="W12" s="1"/>
    </row>
    <row r="13" spans="1:23" s="41" customFormat="1" x14ac:dyDescent="0.25">
      <c r="C13" s="30" t="s">
        <v>61</v>
      </c>
      <c r="E13" s="1">
        <v>-5480.9526999999998</v>
      </c>
      <c r="F13" s="1">
        <v>111.92000000000002</v>
      </c>
      <c r="G13" s="1">
        <v>18.080000000000002</v>
      </c>
      <c r="H13" s="1">
        <v>-8799.5600000000013</v>
      </c>
      <c r="I13" s="25">
        <v>-1143.9427999999998</v>
      </c>
      <c r="J13" s="1">
        <v>0</v>
      </c>
      <c r="K13" s="1">
        <v>429.84</v>
      </c>
      <c r="L13" s="1">
        <v>2919.3999999999996</v>
      </c>
      <c r="M13" s="1">
        <v>306.10000000000002</v>
      </c>
      <c r="N13" s="1">
        <v>198.79</v>
      </c>
      <c r="O13" s="1">
        <v>461</v>
      </c>
      <c r="P13" s="1">
        <v>89.73</v>
      </c>
      <c r="Q13" s="1">
        <v>142.18</v>
      </c>
      <c r="R13" s="1"/>
      <c r="S13" s="1">
        <v>45.51</v>
      </c>
      <c r="T13" s="1">
        <v>300</v>
      </c>
      <c r="U13" s="42"/>
      <c r="V13" s="42"/>
      <c r="W13" s="42"/>
    </row>
    <row r="14" spans="1:23" x14ac:dyDescent="0.25">
      <c r="C14" s="28" t="s">
        <v>65</v>
      </c>
      <c r="E14" s="1">
        <v>-5480.9526999999998</v>
      </c>
      <c r="F14" s="1">
        <v>111.92000000000002</v>
      </c>
      <c r="G14" s="1">
        <v>18.080000000000002</v>
      </c>
      <c r="H14" s="1">
        <v>-8799.5600000000013</v>
      </c>
      <c r="I14" s="25">
        <v>-1143.9427999999998</v>
      </c>
      <c r="J14" s="1">
        <v>0</v>
      </c>
      <c r="K14" s="1">
        <v>429.84</v>
      </c>
      <c r="L14" s="1">
        <v>2919.3999999999996</v>
      </c>
      <c r="M14" s="1">
        <v>306.10000000000002</v>
      </c>
      <c r="N14" s="1">
        <v>198.79</v>
      </c>
      <c r="O14" s="1">
        <v>461</v>
      </c>
      <c r="P14" s="1">
        <v>89.73</v>
      </c>
      <c r="Q14" s="1">
        <v>142.18</v>
      </c>
      <c r="R14" s="1"/>
      <c r="S14" s="1">
        <v>45.51</v>
      </c>
      <c r="T14" s="1">
        <v>300</v>
      </c>
    </row>
    <row r="15" spans="1:23" s="13" customFormat="1" x14ac:dyDescent="0.25">
      <c r="C15" s="13" t="s">
        <v>66</v>
      </c>
      <c r="E15" s="1">
        <v>-5480.9526999999998</v>
      </c>
      <c r="F15" s="1">
        <v>111.92000000000002</v>
      </c>
      <c r="G15" s="1">
        <v>18.080000000000002</v>
      </c>
      <c r="H15" s="1">
        <v>-8799.5600000000013</v>
      </c>
      <c r="I15" s="25">
        <v>-1143.9427999999998</v>
      </c>
      <c r="J15" s="1">
        <v>0</v>
      </c>
      <c r="K15" s="1">
        <v>429.84</v>
      </c>
      <c r="L15" s="1">
        <v>2919.3999999999996</v>
      </c>
      <c r="M15" s="1">
        <v>306.10000000000002</v>
      </c>
      <c r="N15" s="1">
        <v>198.79</v>
      </c>
      <c r="O15" s="1">
        <v>461</v>
      </c>
      <c r="P15" s="1">
        <v>89.73</v>
      </c>
      <c r="Q15" s="1">
        <v>142.18</v>
      </c>
      <c r="R15" s="1"/>
      <c r="S15" s="1">
        <v>45.51</v>
      </c>
      <c r="T15" s="1">
        <v>300</v>
      </c>
      <c r="U15" s="1"/>
      <c r="V15" s="1"/>
      <c r="W15" s="1"/>
    </row>
    <row r="16" spans="1:23" s="41" customFormat="1" x14ac:dyDescent="0.25">
      <c r="C16" s="30" t="s">
        <v>95</v>
      </c>
      <c r="E16" s="1">
        <v>-5480.9526999999998</v>
      </c>
      <c r="F16" s="1">
        <v>111.92000000000002</v>
      </c>
      <c r="G16" s="1">
        <v>18.080000000000002</v>
      </c>
      <c r="H16" s="1">
        <v>-8799.5600000000013</v>
      </c>
      <c r="I16" s="25">
        <v>-1143.9427999999998</v>
      </c>
      <c r="J16" s="1">
        <v>0</v>
      </c>
      <c r="K16" s="1">
        <v>429.84</v>
      </c>
      <c r="L16" s="1">
        <v>2919.3999999999996</v>
      </c>
      <c r="M16" s="1">
        <v>306.10000000000002</v>
      </c>
      <c r="N16" s="1">
        <v>198.79</v>
      </c>
      <c r="O16" s="1">
        <v>461</v>
      </c>
      <c r="P16" s="1">
        <v>89.73</v>
      </c>
      <c r="Q16" s="1">
        <v>142.18</v>
      </c>
      <c r="R16" s="1"/>
      <c r="S16" s="1">
        <v>45.51</v>
      </c>
      <c r="T16" s="1">
        <v>300</v>
      </c>
      <c r="U16" s="42"/>
      <c r="V16" s="42"/>
      <c r="W16" s="42"/>
    </row>
    <row r="17" spans="3:20" x14ac:dyDescent="0.25">
      <c r="C17" s="28" t="s">
        <v>69</v>
      </c>
      <c r="E17" s="1">
        <v>-5480.9526999999998</v>
      </c>
      <c r="F17" s="1">
        <v>111.92000000000002</v>
      </c>
      <c r="G17" s="1">
        <v>18.080000000000002</v>
      </c>
      <c r="H17" s="1">
        <v>-8799.5600000000013</v>
      </c>
      <c r="I17" s="25">
        <v>-1143.9427999999998</v>
      </c>
      <c r="J17" s="1">
        <v>0</v>
      </c>
      <c r="K17" s="1">
        <v>429.84</v>
      </c>
      <c r="L17" s="1">
        <v>2919.3999999999996</v>
      </c>
      <c r="M17" s="1">
        <v>306.10000000000002</v>
      </c>
      <c r="N17" s="1">
        <v>198.79</v>
      </c>
      <c r="O17" s="1">
        <v>461</v>
      </c>
      <c r="P17" s="1">
        <v>89.73</v>
      </c>
      <c r="Q17" s="1">
        <v>142.18</v>
      </c>
      <c r="R17" s="1"/>
      <c r="S17" s="1">
        <v>45.51</v>
      </c>
      <c r="T17" s="1">
        <v>300</v>
      </c>
    </row>
    <row r="18" spans="3:20" x14ac:dyDescent="0.25">
      <c r="C18" s="28" t="s">
        <v>70</v>
      </c>
      <c r="E18" s="1">
        <v>-5480.9526999999998</v>
      </c>
      <c r="F18" s="1">
        <v>111.92000000000002</v>
      </c>
      <c r="G18" s="1">
        <v>18.080000000000002</v>
      </c>
      <c r="H18" s="1">
        <v>-8799.5600000000013</v>
      </c>
      <c r="I18" s="25">
        <v>-1143.9427999999998</v>
      </c>
      <c r="J18" s="1">
        <v>0</v>
      </c>
      <c r="K18" s="1">
        <v>429.84</v>
      </c>
      <c r="L18" s="1">
        <v>2919.3999999999996</v>
      </c>
      <c r="M18" s="1">
        <v>306.10000000000002</v>
      </c>
      <c r="N18" s="1">
        <v>198.79</v>
      </c>
      <c r="O18" s="1">
        <v>461</v>
      </c>
      <c r="P18" s="1">
        <v>89.73</v>
      </c>
      <c r="Q18" s="1">
        <v>142.18</v>
      </c>
      <c r="R18" s="1"/>
      <c r="S18" s="1">
        <v>45.51</v>
      </c>
      <c r="T18" s="1">
        <v>300</v>
      </c>
    </row>
    <row r="19" spans="3:20" x14ac:dyDescent="0.25">
      <c r="I19" s="25"/>
    </row>
    <row r="20" spans="3:20" x14ac:dyDescent="0.25">
      <c r="I20" s="25"/>
    </row>
    <row r="21" spans="3:20" x14ac:dyDescent="0.25">
      <c r="I21" s="25"/>
    </row>
    <row r="22" spans="3:20" x14ac:dyDescent="0.25">
      <c r="C22" s="43" t="s">
        <v>97</v>
      </c>
      <c r="E22" s="4">
        <f>SUM(E7:E18)</f>
        <v>-65771.432400000005</v>
      </c>
      <c r="F22" s="4">
        <f t="shared" ref="F22:T22" si="0">SUM(F7:F18)</f>
        <v>1343.0400000000006</v>
      </c>
      <c r="G22" s="4">
        <f t="shared" si="0"/>
        <v>216.96000000000006</v>
      </c>
      <c r="H22" s="4">
        <f t="shared" si="0"/>
        <v>-105594.71999999999</v>
      </c>
      <c r="I22" s="25">
        <f t="shared" si="0"/>
        <v>-13727.313600000001</v>
      </c>
      <c r="J22" s="4">
        <f t="shared" si="0"/>
        <v>0</v>
      </c>
      <c r="K22" s="4">
        <f t="shared" si="0"/>
        <v>5158.0800000000008</v>
      </c>
      <c r="L22" s="4">
        <f t="shared" si="0"/>
        <v>35032.800000000003</v>
      </c>
      <c r="M22" s="4">
        <f t="shared" si="0"/>
        <v>3673.1999999999994</v>
      </c>
      <c r="N22" s="4">
        <f t="shared" si="0"/>
        <v>2385.48</v>
      </c>
      <c r="O22" s="4">
        <f t="shared" si="0"/>
        <v>5532</v>
      </c>
      <c r="P22" s="4">
        <f t="shared" si="0"/>
        <v>1076.76</v>
      </c>
      <c r="Q22" s="4">
        <f t="shared" si="0"/>
        <v>1706.1600000000005</v>
      </c>
      <c r="R22" s="4">
        <f t="shared" si="0"/>
        <v>0</v>
      </c>
      <c r="S22" s="4">
        <f t="shared" si="0"/>
        <v>546.12</v>
      </c>
      <c r="T22" s="4">
        <f t="shared" si="0"/>
        <v>3600</v>
      </c>
    </row>
    <row r="23" spans="3:20" x14ac:dyDescent="0.25">
      <c r="I23" s="25"/>
    </row>
    <row r="24" spans="3:20" x14ac:dyDescent="0.25">
      <c r="D24" s="26" t="s">
        <v>99</v>
      </c>
      <c r="E24" s="27"/>
      <c r="F24" s="27"/>
      <c r="I24" s="51">
        <f>SUM(E22:G22)</f>
        <v>-64211.432400000005</v>
      </c>
      <c r="J24" s="50">
        <f>SUM(H22:T22)</f>
        <v>-60611.433599999997</v>
      </c>
      <c r="K24" s="27"/>
      <c r="L24" s="27" t="s">
        <v>98</v>
      </c>
      <c r="M24" s="27"/>
    </row>
    <row r="25" spans="3:20" x14ac:dyDescent="0.25">
      <c r="D25" s="26"/>
      <c r="E25" s="27"/>
      <c r="F25" s="27"/>
      <c r="G25" s="27"/>
      <c r="H25" s="27"/>
      <c r="I25" s="27"/>
      <c r="J25" s="27"/>
      <c r="K25" s="27"/>
    </row>
    <row r="26" spans="3:20" x14ac:dyDescent="0.25">
      <c r="D26" s="26"/>
      <c r="E26" s="27"/>
      <c r="F26" s="27"/>
      <c r="G26" s="27" t="s">
        <v>100</v>
      </c>
      <c r="H26" s="27"/>
      <c r="I26" s="27"/>
      <c r="J26" s="27">
        <f>I24-J24</f>
        <v>-3599.9988000000085</v>
      </c>
      <c r="K26" s="27"/>
    </row>
    <row r="27" spans="3:20" x14ac:dyDescent="0.25">
      <c r="D27" s="26"/>
      <c r="E27" s="27"/>
      <c r="F27" s="27"/>
      <c r="G27" s="27"/>
      <c r="H27" s="27"/>
      <c r="I27" s="27"/>
      <c r="J27" s="27"/>
      <c r="K27" s="27"/>
    </row>
    <row r="33" spans="3:23" s="26" customFormat="1" x14ac:dyDescent="0.25">
      <c r="C33" s="26" t="s">
        <v>62</v>
      </c>
      <c r="E33" s="27">
        <f>SUM(E7:E9)</f>
        <v>-16442.858099999998</v>
      </c>
      <c r="F33" s="27">
        <f>SUM(F7:F9)</f>
        <v>335.76000000000005</v>
      </c>
      <c r="G33" s="27">
        <f t="shared" ref="G33:T33" si="1">SUM(G7:G9)</f>
        <v>54.240000000000009</v>
      </c>
      <c r="H33" s="27">
        <f t="shared" si="1"/>
        <v>-26398.680000000004</v>
      </c>
      <c r="I33" s="27">
        <f t="shared" si="1"/>
        <v>-3431.8283999999994</v>
      </c>
      <c r="J33" s="27">
        <f t="shared" si="1"/>
        <v>0</v>
      </c>
      <c r="K33" s="27">
        <f t="shared" si="1"/>
        <v>1289.52</v>
      </c>
      <c r="L33" s="27">
        <f t="shared" si="1"/>
        <v>8758.1999999999989</v>
      </c>
      <c r="M33" s="27">
        <f t="shared" si="1"/>
        <v>918.30000000000007</v>
      </c>
      <c r="N33" s="27">
        <f t="shared" si="1"/>
        <v>596.37</v>
      </c>
      <c r="O33" s="27">
        <f t="shared" si="1"/>
        <v>1383</v>
      </c>
      <c r="P33" s="27">
        <f>SUM(P7:P9)</f>
        <v>269.19</v>
      </c>
      <c r="Q33" s="27">
        <f t="shared" si="1"/>
        <v>426.54</v>
      </c>
      <c r="R33" s="27">
        <f t="shared" si="1"/>
        <v>0</v>
      </c>
      <c r="S33" s="27">
        <f t="shared" si="1"/>
        <v>136.53</v>
      </c>
      <c r="T33" s="27">
        <f t="shared" si="1"/>
        <v>900</v>
      </c>
      <c r="U33" s="27"/>
      <c r="V33" s="27"/>
      <c r="W33" s="27"/>
    </row>
    <row r="34" spans="3:23" x14ac:dyDescent="0.25">
      <c r="J34" s="27" t="s">
        <v>64</v>
      </c>
      <c r="K34" s="27">
        <f>SUM(I33+Q33)</f>
        <v>-3005.2883999999995</v>
      </c>
      <c r="M34" s="4" t="s">
        <v>96</v>
      </c>
    </row>
    <row r="35" spans="3:23" x14ac:dyDescent="0.25">
      <c r="J35" s="27"/>
      <c r="K35" s="29"/>
    </row>
    <row r="36" spans="3:23" x14ac:dyDescent="0.25">
      <c r="J36" s="27"/>
      <c r="K36" s="27"/>
    </row>
    <row r="37" spans="3:23" x14ac:dyDescent="0.25">
      <c r="J37" s="27"/>
      <c r="K37" s="27"/>
    </row>
    <row r="38" spans="3:23" s="26" customFormat="1" x14ac:dyDescent="0.25">
      <c r="C38" s="26" t="s">
        <v>63</v>
      </c>
      <c r="E38" s="27">
        <f>SUM(E10:E12)</f>
        <v>-16442.858099999998</v>
      </c>
      <c r="F38" s="27">
        <f t="shared" ref="F38:T38" si="2">SUM(F10:F12)</f>
        <v>335.76000000000005</v>
      </c>
      <c r="G38" s="27">
        <f t="shared" si="2"/>
        <v>54.240000000000009</v>
      </c>
      <c r="H38" s="27">
        <f t="shared" si="2"/>
        <v>-26398.680000000004</v>
      </c>
      <c r="I38" s="27">
        <f t="shared" si="2"/>
        <v>-3431.8283999999994</v>
      </c>
      <c r="J38" s="27">
        <f t="shared" si="2"/>
        <v>0</v>
      </c>
      <c r="K38" s="27">
        <f t="shared" si="2"/>
        <v>1289.52</v>
      </c>
      <c r="L38" s="27">
        <f t="shared" si="2"/>
        <v>8758.1999999999989</v>
      </c>
      <c r="M38" s="27">
        <f t="shared" si="2"/>
        <v>918.30000000000007</v>
      </c>
      <c r="N38" s="27">
        <f t="shared" si="2"/>
        <v>596.37</v>
      </c>
      <c r="O38" s="27">
        <f t="shared" si="2"/>
        <v>1383</v>
      </c>
      <c r="P38" s="27">
        <f t="shared" si="2"/>
        <v>269.19</v>
      </c>
      <c r="Q38" s="27">
        <f t="shared" si="2"/>
        <v>426.54</v>
      </c>
      <c r="R38" s="27">
        <f t="shared" si="2"/>
        <v>0</v>
      </c>
      <c r="S38" s="27">
        <f t="shared" si="2"/>
        <v>136.53</v>
      </c>
      <c r="T38" s="27">
        <f t="shared" si="2"/>
        <v>900</v>
      </c>
      <c r="U38" s="27"/>
      <c r="V38" s="27"/>
      <c r="W38" s="27"/>
    </row>
    <row r="39" spans="3:23" x14ac:dyDescent="0.25">
      <c r="J39" s="27" t="s">
        <v>64</v>
      </c>
      <c r="K39" s="27">
        <f>SUM(I38+Q38)</f>
        <v>-3005.2883999999995</v>
      </c>
    </row>
    <row r="40" spans="3:23" x14ac:dyDescent="0.25">
      <c r="J40" s="27"/>
      <c r="K40" s="27"/>
    </row>
    <row r="41" spans="3:23" s="26" customFormat="1" x14ac:dyDescent="0.25">
      <c r="C41" s="26" t="s">
        <v>67</v>
      </c>
      <c r="E41" s="27">
        <f>SUM(E13:E15)</f>
        <v>-16442.858099999998</v>
      </c>
      <c r="F41" s="27">
        <f t="shared" ref="F41:T41" si="3">SUM(F13:F15)</f>
        <v>335.76000000000005</v>
      </c>
      <c r="G41" s="27">
        <f t="shared" si="3"/>
        <v>54.240000000000009</v>
      </c>
      <c r="H41" s="27">
        <f t="shared" si="3"/>
        <v>-26398.680000000004</v>
      </c>
      <c r="I41" s="27">
        <f t="shared" si="3"/>
        <v>-3431.8283999999994</v>
      </c>
      <c r="J41" s="27">
        <f t="shared" si="3"/>
        <v>0</v>
      </c>
      <c r="K41" s="27">
        <f t="shared" si="3"/>
        <v>1289.52</v>
      </c>
      <c r="L41" s="27">
        <f t="shared" si="3"/>
        <v>8758.1999999999989</v>
      </c>
      <c r="M41" s="27">
        <f t="shared" si="3"/>
        <v>918.30000000000007</v>
      </c>
      <c r="N41" s="27">
        <f t="shared" si="3"/>
        <v>596.37</v>
      </c>
      <c r="O41" s="27">
        <f t="shared" si="3"/>
        <v>1383</v>
      </c>
      <c r="P41" s="27">
        <f t="shared" si="3"/>
        <v>269.19</v>
      </c>
      <c r="Q41" s="27">
        <f t="shared" si="3"/>
        <v>426.54</v>
      </c>
      <c r="R41" s="27">
        <f t="shared" si="3"/>
        <v>0</v>
      </c>
      <c r="S41" s="27">
        <f t="shared" si="3"/>
        <v>136.53</v>
      </c>
      <c r="T41" s="27">
        <f t="shared" si="3"/>
        <v>900</v>
      </c>
      <c r="U41" s="27"/>
      <c r="V41" s="27"/>
      <c r="W41" s="27"/>
    </row>
    <row r="42" spans="3:23" x14ac:dyDescent="0.25">
      <c r="J42" s="27" t="s">
        <v>64</v>
      </c>
      <c r="K42" s="27">
        <f>SUM(I41+Q41)</f>
        <v>-3005.2883999999995</v>
      </c>
    </row>
    <row r="43" spans="3:23" x14ac:dyDescent="0.25">
      <c r="J43" s="27"/>
      <c r="K43" s="27"/>
    </row>
    <row r="45" spans="3:23" s="26" customFormat="1" x14ac:dyDescent="0.25">
      <c r="C45" s="26" t="s">
        <v>71</v>
      </c>
      <c r="E45" s="27">
        <f>+SUM(E16:E18)</f>
        <v>-16442.858099999998</v>
      </c>
      <c r="F45" s="27">
        <f t="shared" ref="F45:T45" si="4">+SUM(F16:F18)</f>
        <v>335.76000000000005</v>
      </c>
      <c r="G45" s="27">
        <f t="shared" si="4"/>
        <v>54.240000000000009</v>
      </c>
      <c r="H45" s="27">
        <f t="shared" si="4"/>
        <v>-26398.680000000004</v>
      </c>
      <c r="I45" s="27">
        <f t="shared" si="4"/>
        <v>-3431.8283999999994</v>
      </c>
      <c r="J45" s="27">
        <f t="shared" si="4"/>
        <v>0</v>
      </c>
      <c r="K45" s="27">
        <f t="shared" si="4"/>
        <v>1289.52</v>
      </c>
      <c r="L45" s="27">
        <f t="shared" si="4"/>
        <v>8758.1999999999989</v>
      </c>
      <c r="M45" s="27">
        <f t="shared" si="4"/>
        <v>918.30000000000007</v>
      </c>
      <c r="N45" s="27">
        <f t="shared" si="4"/>
        <v>596.37</v>
      </c>
      <c r="O45" s="27">
        <f t="shared" si="4"/>
        <v>1383</v>
      </c>
      <c r="P45" s="27">
        <f t="shared" si="4"/>
        <v>269.19</v>
      </c>
      <c r="Q45" s="27">
        <f t="shared" si="4"/>
        <v>426.54</v>
      </c>
      <c r="R45" s="27">
        <f t="shared" si="4"/>
        <v>0</v>
      </c>
      <c r="S45" s="27">
        <f t="shared" si="4"/>
        <v>136.53</v>
      </c>
      <c r="T45" s="27">
        <f t="shared" si="4"/>
        <v>900</v>
      </c>
      <c r="U45" s="27"/>
      <c r="V45" s="27"/>
      <c r="W45" s="27"/>
    </row>
    <row r="46" spans="3:23" x14ac:dyDescent="0.25">
      <c r="J46" s="27" t="s">
        <v>64</v>
      </c>
      <c r="K46" s="27">
        <f>SUM(I45+Q45)</f>
        <v>-3005.2883999999995</v>
      </c>
    </row>
    <row r="47" spans="3:23" x14ac:dyDescent="0.25">
      <c r="J47" s="27"/>
      <c r="K47" s="27"/>
    </row>
    <row r="48" spans="3:23" x14ac:dyDescent="0.25">
      <c r="G48" s="1"/>
      <c r="H48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pageSetup orientation="portrait" r:id="rId1"/>
  <headerFooter alignWithMargins="0"/>
  <ignoredErrors>
    <ignoredError sqref="O33 F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0"/>
  <sheetViews>
    <sheetView showZeros="0" zoomScale="75" workbookViewId="0">
      <pane ySplit="1140" topLeftCell="A67"/>
      <selection pane="bottomLeft" activeCell="E71" sqref="E71:T71"/>
    </sheetView>
  </sheetViews>
  <sheetFormatPr defaultRowHeight="13.2" x14ac:dyDescent="0.25"/>
  <cols>
    <col min="1" max="1" width="8.33203125" style="15" customWidth="1"/>
    <col min="2" max="2" width="3" customWidth="1"/>
    <col min="3" max="3" width="36.5546875" customWidth="1"/>
    <col min="4" max="4" width="10.88671875" style="4" customWidth="1"/>
    <col min="5" max="5" width="13.5546875" style="4" customWidth="1"/>
    <col min="6" max="6" width="12.6640625" style="4" customWidth="1"/>
    <col min="7" max="7" width="11.6640625" style="4" customWidth="1"/>
    <col min="8" max="8" width="12.109375" style="4" customWidth="1"/>
    <col min="9" max="9" width="11.109375" style="1" customWidth="1"/>
    <col min="10" max="10" width="14.44140625" style="4" customWidth="1"/>
    <col min="11" max="11" width="8.88671875" style="4" customWidth="1"/>
    <col min="12" max="12" width="12.5546875" style="4" customWidth="1"/>
    <col min="13" max="14" width="8.88671875" style="4" customWidth="1"/>
    <col min="15" max="18" width="9.109375" style="4" customWidth="1"/>
    <col min="19" max="19" width="8.88671875" style="4" customWidth="1"/>
    <col min="20" max="20" width="10.33203125" style="4" bestFit="1" customWidth="1"/>
    <col min="21" max="21" width="9.33203125" style="4" bestFit="1" customWidth="1"/>
    <col min="22" max="22" width="9.33203125" style="4" customWidth="1"/>
    <col min="23" max="23" width="10.6640625" style="1" customWidth="1"/>
  </cols>
  <sheetData>
    <row r="1" spans="1:24" ht="22.8" x14ac:dyDescent="0.4">
      <c r="A1" s="31" t="s">
        <v>72</v>
      </c>
      <c r="B1" s="32"/>
      <c r="C1" s="32"/>
      <c r="D1" s="32"/>
      <c r="E1" s="32"/>
      <c r="F1" s="32"/>
      <c r="G1" s="32"/>
      <c r="H1" s="32"/>
      <c r="I1" s="49"/>
      <c r="J1" s="32"/>
      <c r="K1" s="32"/>
      <c r="L1" s="32"/>
      <c r="M1" s="32"/>
      <c r="N1" s="32"/>
      <c r="O1" s="32"/>
      <c r="P1" s="32"/>
      <c r="Q1" s="32"/>
      <c r="R1" s="32"/>
      <c r="S1" s="32"/>
      <c r="T1" s="34"/>
      <c r="U1" s="32"/>
      <c r="V1" s="32"/>
      <c r="W1" s="32"/>
    </row>
    <row r="2" spans="1:24" x14ac:dyDescent="0.25">
      <c r="A2" s="15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s="7" customFormat="1" ht="26.25" customHeight="1" thickBot="1" x14ac:dyDescent="0.3">
      <c r="A3" s="16"/>
      <c r="B3" s="8" t="s">
        <v>9</v>
      </c>
      <c r="C3" s="9"/>
      <c r="D3" s="10" t="s">
        <v>10</v>
      </c>
      <c r="E3" s="10" t="s">
        <v>10</v>
      </c>
      <c r="F3" s="10" t="s">
        <v>10</v>
      </c>
      <c r="G3" s="10" t="s">
        <v>10</v>
      </c>
      <c r="H3" s="10" t="s">
        <v>11</v>
      </c>
      <c r="I3" s="45" t="s">
        <v>21</v>
      </c>
      <c r="J3" s="11" t="s">
        <v>22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21</v>
      </c>
      <c r="R3" s="11" t="s">
        <v>57</v>
      </c>
      <c r="S3" s="9" t="s">
        <v>18</v>
      </c>
      <c r="T3" s="10" t="s">
        <v>19</v>
      </c>
      <c r="U3" s="11"/>
      <c r="V3" s="12"/>
      <c r="W3" s="9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I8" s="25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13" t="s">
        <v>53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  <row r="86" spans="1:23" s="13" customFormat="1" x14ac:dyDescent="0.25">
      <c r="A86" s="1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4"/>
      <c r="U86" s="1"/>
      <c r="V86" s="1"/>
      <c r="W86" s="1"/>
    </row>
    <row r="87" spans="1:23" s="13" customFormat="1" x14ac:dyDescent="0.25">
      <c r="A87" s="1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4"/>
      <c r="U87" s="1"/>
      <c r="V87" s="1"/>
      <c r="W87" s="1"/>
    </row>
    <row r="88" spans="1:23" s="13" customFormat="1" x14ac:dyDescent="0.25">
      <c r="A88" s="1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4"/>
      <c r="U88" s="1"/>
      <c r="V88" s="1"/>
      <c r="W88" s="1"/>
    </row>
    <row r="89" spans="1:23" s="13" customFormat="1" x14ac:dyDescent="0.25">
      <c r="A89" s="1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4"/>
      <c r="U89" s="1"/>
      <c r="V89" s="1"/>
      <c r="W89" s="1"/>
    </row>
    <row r="90" spans="1:23" s="13" customFormat="1" x14ac:dyDescent="0.25">
      <c r="A90" s="1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4"/>
      <c r="U90" s="1"/>
      <c r="V90" s="1"/>
      <c r="W90" s="1"/>
    </row>
    <row r="91" spans="1:23" s="13" customFormat="1" x14ac:dyDescent="0.25">
      <c r="A91" s="1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4"/>
      <c r="U91" s="1"/>
      <c r="V91" s="1"/>
      <c r="W91" s="1"/>
    </row>
    <row r="92" spans="1:23" s="13" customFormat="1" x14ac:dyDescent="0.25">
      <c r="A92" s="1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4"/>
      <c r="U92" s="1"/>
      <c r="V92" s="1"/>
      <c r="W92" s="1"/>
    </row>
    <row r="93" spans="1:23" s="13" customFormat="1" x14ac:dyDescent="0.25">
      <c r="A93" s="1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4"/>
      <c r="U93" s="1"/>
      <c r="V93" s="1"/>
      <c r="W93" s="1"/>
    </row>
    <row r="94" spans="1:23" s="13" customFormat="1" x14ac:dyDescent="0.25">
      <c r="A94" s="1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4"/>
      <c r="U94" s="1"/>
      <c r="V94" s="1"/>
      <c r="W94" s="1"/>
    </row>
    <row r="95" spans="1:23" s="13" customFormat="1" x14ac:dyDescent="0.25">
      <c r="A95" s="1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4"/>
      <c r="U95" s="1"/>
      <c r="V95" s="1"/>
      <c r="W95" s="1"/>
    </row>
    <row r="96" spans="1:23" s="13" customFormat="1" x14ac:dyDescent="0.25">
      <c r="A96" s="1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4"/>
      <c r="U96" s="1"/>
      <c r="V96" s="1"/>
      <c r="W96" s="1"/>
    </row>
    <row r="97" spans="1:23" s="13" customFormat="1" x14ac:dyDescent="0.25">
      <c r="A97" s="1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4"/>
      <c r="U97" s="1"/>
      <c r="V97" s="1"/>
      <c r="W97" s="1"/>
    </row>
    <row r="98" spans="1:23" s="13" customFormat="1" x14ac:dyDescent="0.25">
      <c r="A98" s="1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4"/>
      <c r="U98" s="1"/>
      <c r="V98" s="1"/>
      <c r="W98" s="1"/>
    </row>
    <row r="99" spans="1:23" s="13" customFormat="1" x14ac:dyDescent="0.25">
      <c r="A99" s="1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4"/>
      <c r="U99" s="1"/>
      <c r="V99" s="1"/>
      <c r="W99" s="1"/>
    </row>
    <row r="100" spans="1:23" s="13" customFormat="1" x14ac:dyDescent="0.25">
      <c r="A100" s="1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4"/>
      <c r="U100" s="1"/>
      <c r="V100" s="1"/>
      <c r="W100" s="1"/>
    </row>
    <row r="101" spans="1:23" s="13" customFormat="1" x14ac:dyDescent="0.25">
      <c r="A101" s="1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4"/>
      <c r="U101" s="1"/>
      <c r="V101" s="1"/>
      <c r="W101" s="1"/>
    </row>
    <row r="102" spans="1:23" s="13" customFormat="1" x14ac:dyDescent="0.25">
      <c r="A102" s="1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4"/>
      <c r="U102" s="1"/>
      <c r="V102" s="1"/>
      <c r="W102" s="1"/>
    </row>
    <row r="103" spans="1:23" s="13" customFormat="1" x14ac:dyDescent="0.25">
      <c r="A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4"/>
      <c r="U103" s="1"/>
      <c r="V103" s="1"/>
      <c r="W103" s="1"/>
    </row>
    <row r="104" spans="1:23" s="13" customFormat="1" x14ac:dyDescent="0.25">
      <c r="A104" s="1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4"/>
      <c r="U104" s="1"/>
      <c r="V104" s="1"/>
      <c r="W104" s="1"/>
    </row>
    <row r="105" spans="1:23" s="13" customFormat="1" x14ac:dyDescent="0.25">
      <c r="A105" s="1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4"/>
      <c r="U105" s="1"/>
      <c r="V105" s="1"/>
      <c r="W105" s="1"/>
    </row>
    <row r="106" spans="1:23" s="13" customFormat="1" x14ac:dyDescent="0.25">
      <c r="A106" s="1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4"/>
      <c r="U106" s="1"/>
      <c r="V106" s="1"/>
      <c r="W106" s="1"/>
    </row>
    <row r="107" spans="1:23" s="13" customFormat="1" x14ac:dyDescent="0.25">
      <c r="A107" s="1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4"/>
      <c r="U107" s="1"/>
      <c r="V107" s="1"/>
      <c r="W107" s="1"/>
    </row>
    <row r="108" spans="1:23" s="13" customFormat="1" x14ac:dyDescent="0.25">
      <c r="A108" s="1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4"/>
      <c r="U108" s="1"/>
      <c r="V108" s="1"/>
      <c r="W108" s="1"/>
    </row>
    <row r="109" spans="1:23" s="13" customFormat="1" x14ac:dyDescent="0.25">
      <c r="A109" s="1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4"/>
      <c r="U109" s="1"/>
      <c r="V109" s="1"/>
      <c r="W109" s="1"/>
    </row>
    <row r="110" spans="1:23" s="13" customFormat="1" x14ac:dyDescent="0.25">
      <c r="A110" s="1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4"/>
      <c r="U110" s="1"/>
      <c r="V110" s="1"/>
      <c r="W110" s="1"/>
    </row>
    <row r="111" spans="1:23" s="13" customFormat="1" x14ac:dyDescent="0.25">
      <c r="A111" s="1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4"/>
      <c r="U111" s="1"/>
      <c r="V111" s="1"/>
      <c r="W111" s="1"/>
    </row>
    <row r="112" spans="1:23" s="13" customFormat="1" x14ac:dyDescent="0.25">
      <c r="A112" s="1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4"/>
      <c r="U112" s="1"/>
      <c r="V112" s="1"/>
      <c r="W112" s="1"/>
    </row>
    <row r="113" spans="1:23" s="13" customFormat="1" x14ac:dyDescent="0.25">
      <c r="A113" s="1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4"/>
      <c r="U113" s="1"/>
      <c r="V113" s="1"/>
      <c r="W113" s="1"/>
    </row>
    <row r="114" spans="1:23" s="13" customFormat="1" x14ac:dyDescent="0.25">
      <c r="A114" s="1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4"/>
      <c r="U114" s="1"/>
      <c r="V114" s="1"/>
      <c r="W114" s="1"/>
    </row>
    <row r="115" spans="1:23" s="13" customFormat="1" x14ac:dyDescent="0.25">
      <c r="A115" s="1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4"/>
      <c r="U115" s="1"/>
      <c r="V115" s="1"/>
      <c r="W115" s="1"/>
    </row>
    <row r="116" spans="1:23" s="13" customFormat="1" x14ac:dyDescent="0.25">
      <c r="A116" s="1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4"/>
      <c r="U116" s="1"/>
      <c r="V116" s="1"/>
      <c r="W116" s="1"/>
    </row>
    <row r="117" spans="1:23" s="13" customFormat="1" x14ac:dyDescent="0.25">
      <c r="A117" s="1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4"/>
      <c r="U117" s="1"/>
      <c r="V117" s="1"/>
      <c r="W117" s="1"/>
    </row>
    <row r="118" spans="1:23" s="13" customFormat="1" x14ac:dyDescent="0.25">
      <c r="A118" s="1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4"/>
      <c r="U118" s="1"/>
      <c r="V118" s="1"/>
      <c r="W118" s="1"/>
    </row>
    <row r="119" spans="1:23" s="13" customFormat="1" x14ac:dyDescent="0.25">
      <c r="A119" s="1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4"/>
      <c r="U119" s="1"/>
      <c r="V119" s="1"/>
      <c r="W119" s="1"/>
    </row>
    <row r="120" spans="1:23" s="13" customFormat="1" x14ac:dyDescent="0.25">
      <c r="A120" s="1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4"/>
      <c r="U120" s="1"/>
      <c r="V120" s="1"/>
      <c r="W120" s="1"/>
    </row>
    <row r="121" spans="1:23" s="13" customFormat="1" x14ac:dyDescent="0.25">
      <c r="A121" s="1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4"/>
      <c r="U121" s="1"/>
      <c r="V121" s="1"/>
      <c r="W121" s="1"/>
    </row>
    <row r="122" spans="1:23" s="13" customFormat="1" x14ac:dyDescent="0.25">
      <c r="A122" s="1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4"/>
      <c r="U122" s="1"/>
      <c r="V122" s="1"/>
      <c r="W122" s="1"/>
    </row>
    <row r="123" spans="1:23" s="13" customFormat="1" x14ac:dyDescent="0.25">
      <c r="A123" s="1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4"/>
      <c r="U123" s="1"/>
      <c r="V123" s="1"/>
      <c r="W123" s="1"/>
    </row>
    <row r="124" spans="1:23" s="13" customFormat="1" x14ac:dyDescent="0.25">
      <c r="A124" s="1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4"/>
      <c r="U124" s="1"/>
      <c r="V124" s="1"/>
      <c r="W124" s="1"/>
    </row>
    <row r="125" spans="1:23" s="13" customFormat="1" x14ac:dyDescent="0.25">
      <c r="A125" s="1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4"/>
      <c r="U125" s="1"/>
      <c r="V125" s="1"/>
      <c r="W125" s="1"/>
    </row>
    <row r="126" spans="1:23" s="13" customFormat="1" x14ac:dyDescent="0.25">
      <c r="A126" s="1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4"/>
      <c r="U126" s="1"/>
      <c r="V126" s="1"/>
      <c r="W126" s="1"/>
    </row>
    <row r="127" spans="1:23" s="13" customFormat="1" x14ac:dyDescent="0.25">
      <c r="A127" s="1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4"/>
      <c r="U127" s="1"/>
      <c r="V127" s="1"/>
      <c r="W127" s="1"/>
    </row>
    <row r="128" spans="1:23" s="13" customFormat="1" x14ac:dyDescent="0.25">
      <c r="A128" s="1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4"/>
      <c r="U128" s="1"/>
      <c r="V128" s="1"/>
      <c r="W128" s="1"/>
    </row>
    <row r="129" spans="1:23" s="13" customFormat="1" x14ac:dyDescent="0.25">
      <c r="A129" s="1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4"/>
      <c r="U129" s="1"/>
      <c r="V129" s="1"/>
      <c r="W129" s="1"/>
    </row>
    <row r="130" spans="1:23" s="13" customFormat="1" x14ac:dyDescent="0.25">
      <c r="A130" s="1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4"/>
      <c r="U130" s="1"/>
      <c r="V130" s="1"/>
      <c r="W130" s="1"/>
    </row>
    <row r="131" spans="1:23" s="13" customFormat="1" x14ac:dyDescent="0.25">
      <c r="A131" s="1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4"/>
      <c r="U131" s="1"/>
      <c r="V131" s="1"/>
      <c r="W131" s="1"/>
    </row>
    <row r="132" spans="1:23" s="13" customFormat="1" x14ac:dyDescent="0.25">
      <c r="A132" s="1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4"/>
      <c r="U132" s="1"/>
      <c r="V132" s="1"/>
      <c r="W132" s="1"/>
    </row>
    <row r="133" spans="1:23" s="13" customFormat="1" x14ac:dyDescent="0.25">
      <c r="A133" s="1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4"/>
      <c r="U133" s="1"/>
      <c r="V133" s="1"/>
      <c r="W133" s="1"/>
    </row>
    <row r="134" spans="1:23" s="13" customFormat="1" x14ac:dyDescent="0.25">
      <c r="A134" s="1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4"/>
      <c r="U134" s="1"/>
      <c r="V134" s="1"/>
      <c r="W134" s="1"/>
    </row>
    <row r="135" spans="1:23" s="13" customFormat="1" x14ac:dyDescent="0.25">
      <c r="A135" s="1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4"/>
      <c r="U135" s="1"/>
      <c r="V135" s="1"/>
      <c r="W135" s="1"/>
    </row>
    <row r="136" spans="1:23" s="13" customFormat="1" x14ac:dyDescent="0.25">
      <c r="A136" s="1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4"/>
      <c r="U136" s="1"/>
      <c r="V136" s="1"/>
      <c r="W136" s="1"/>
    </row>
    <row r="137" spans="1:23" s="13" customFormat="1" x14ac:dyDescent="0.25">
      <c r="A137" s="1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4"/>
      <c r="U137" s="1"/>
      <c r="V137" s="1"/>
      <c r="W137" s="1"/>
    </row>
    <row r="138" spans="1:23" s="13" customFormat="1" x14ac:dyDescent="0.25">
      <c r="A138" s="1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4"/>
      <c r="U138" s="1"/>
      <c r="V138" s="1"/>
      <c r="W138" s="1"/>
    </row>
    <row r="139" spans="1:23" s="13" customFormat="1" x14ac:dyDescent="0.25">
      <c r="A139" s="1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4"/>
      <c r="U139" s="1"/>
      <c r="V139" s="1"/>
      <c r="W139" s="1"/>
    </row>
    <row r="140" spans="1:23" s="13" customFormat="1" x14ac:dyDescent="0.25">
      <c r="A140" s="1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4"/>
      <c r="U140" s="1"/>
      <c r="V140" s="1"/>
      <c r="W140" s="1"/>
    </row>
    <row r="141" spans="1:23" s="13" customFormat="1" x14ac:dyDescent="0.25">
      <c r="A141" s="1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4"/>
      <c r="U141" s="1"/>
      <c r="V141" s="1"/>
      <c r="W141" s="1"/>
    </row>
    <row r="142" spans="1:23" s="13" customFormat="1" x14ac:dyDescent="0.25">
      <c r="A142" s="1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4"/>
      <c r="U142" s="1"/>
      <c r="V142" s="1"/>
      <c r="W142" s="1"/>
    </row>
    <row r="143" spans="1:23" s="13" customFormat="1" x14ac:dyDescent="0.25">
      <c r="A143" s="1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4"/>
      <c r="U143" s="1"/>
      <c r="V143" s="1"/>
      <c r="W143" s="1"/>
    </row>
    <row r="144" spans="1:23" s="13" customFormat="1" x14ac:dyDescent="0.25">
      <c r="A144" s="1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4"/>
      <c r="U144" s="1"/>
      <c r="V144" s="1"/>
      <c r="W144" s="1"/>
    </row>
    <row r="145" spans="1:23" s="13" customFormat="1" x14ac:dyDescent="0.25">
      <c r="A145" s="1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4"/>
      <c r="U145" s="1"/>
      <c r="V145" s="1"/>
      <c r="W145" s="1"/>
    </row>
    <row r="146" spans="1:23" s="13" customFormat="1" x14ac:dyDescent="0.25">
      <c r="A146" s="1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4"/>
      <c r="U146" s="1"/>
      <c r="V146" s="1"/>
      <c r="W146" s="1"/>
    </row>
    <row r="147" spans="1:23" s="13" customFormat="1" x14ac:dyDescent="0.25">
      <c r="A147" s="1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4"/>
      <c r="U147" s="1"/>
      <c r="V147" s="1"/>
      <c r="W147" s="1"/>
    </row>
    <row r="148" spans="1:23" s="13" customFormat="1" x14ac:dyDescent="0.25">
      <c r="A148" s="1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4"/>
      <c r="U148" s="1"/>
      <c r="V148" s="1"/>
      <c r="W148" s="1"/>
    </row>
    <row r="149" spans="1:23" s="13" customFormat="1" x14ac:dyDescent="0.25">
      <c r="A149" s="1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4"/>
      <c r="U149" s="1"/>
      <c r="V149" s="1"/>
      <c r="W149" s="1"/>
    </row>
    <row r="150" spans="1:23" s="13" customFormat="1" x14ac:dyDescent="0.25">
      <c r="A150" s="1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4"/>
      <c r="U150" s="1"/>
      <c r="V150" s="1"/>
      <c r="W150" s="1"/>
    </row>
    <row r="151" spans="1:23" s="13" customFormat="1" x14ac:dyDescent="0.25">
      <c r="A151" s="1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4"/>
      <c r="U151" s="1"/>
      <c r="V151" s="1"/>
      <c r="W151" s="1"/>
    </row>
    <row r="152" spans="1:23" s="13" customFormat="1" x14ac:dyDescent="0.25">
      <c r="A152" s="1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4"/>
      <c r="U152" s="1"/>
      <c r="V152" s="1"/>
      <c r="W152" s="1"/>
    </row>
    <row r="153" spans="1:23" s="13" customFormat="1" x14ac:dyDescent="0.25">
      <c r="A153" s="1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4"/>
      <c r="U153" s="1"/>
      <c r="V153" s="1"/>
      <c r="W153" s="1"/>
    </row>
    <row r="154" spans="1:23" s="13" customFormat="1" x14ac:dyDescent="0.25">
      <c r="A154" s="1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4"/>
      <c r="U154" s="1"/>
      <c r="V154" s="1"/>
      <c r="W154" s="1"/>
    </row>
    <row r="155" spans="1:23" s="13" customFormat="1" x14ac:dyDescent="0.25">
      <c r="A155" s="1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4"/>
      <c r="U155" s="1"/>
      <c r="V155" s="1"/>
      <c r="W155" s="1"/>
    </row>
    <row r="156" spans="1:23" s="13" customFormat="1" x14ac:dyDescent="0.25">
      <c r="A156" s="1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4"/>
      <c r="U156" s="1"/>
      <c r="V156" s="1"/>
      <c r="W156" s="1"/>
    </row>
    <row r="157" spans="1:23" s="13" customFormat="1" x14ac:dyDescent="0.25">
      <c r="A157" s="1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4"/>
      <c r="U157" s="1"/>
      <c r="V157" s="1"/>
      <c r="W157" s="1"/>
    </row>
    <row r="158" spans="1:23" s="13" customFormat="1" x14ac:dyDescent="0.25">
      <c r="A158" s="1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4"/>
      <c r="U158" s="1"/>
      <c r="V158" s="1"/>
      <c r="W158" s="1"/>
    </row>
    <row r="159" spans="1:23" s="13" customFormat="1" x14ac:dyDescent="0.25">
      <c r="A159" s="1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4"/>
      <c r="U159" s="1"/>
      <c r="V159" s="1"/>
      <c r="W159" s="1"/>
    </row>
    <row r="160" spans="1:23" s="13" customFormat="1" x14ac:dyDescent="0.25">
      <c r="A160" s="1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4"/>
      <c r="U160" s="1"/>
      <c r="V160" s="1"/>
      <c r="W160" s="1"/>
    </row>
    <row r="161" spans="1:23" s="13" customFormat="1" x14ac:dyDescent="0.25">
      <c r="A161" s="1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4"/>
      <c r="U161" s="1"/>
      <c r="V161" s="1"/>
      <c r="W161" s="1"/>
    </row>
    <row r="162" spans="1:23" s="13" customFormat="1" x14ac:dyDescent="0.25">
      <c r="A162" s="1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4"/>
      <c r="U162" s="1"/>
      <c r="V162" s="1"/>
      <c r="W162" s="1"/>
    </row>
    <row r="163" spans="1:23" s="13" customFormat="1" x14ac:dyDescent="0.25">
      <c r="A163" s="1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4"/>
      <c r="U163" s="1"/>
      <c r="V163" s="1"/>
      <c r="W163" s="1"/>
    </row>
    <row r="164" spans="1:23" s="13" customFormat="1" x14ac:dyDescent="0.25">
      <c r="A164" s="1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4"/>
      <c r="U164" s="1"/>
      <c r="V164" s="1"/>
      <c r="W164" s="1"/>
    </row>
    <row r="165" spans="1:23" s="13" customFormat="1" x14ac:dyDescent="0.25">
      <c r="A165" s="1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4"/>
      <c r="U165" s="1"/>
      <c r="V165" s="1"/>
      <c r="W165" s="1"/>
    </row>
    <row r="166" spans="1:23" s="13" customFormat="1" x14ac:dyDescent="0.25">
      <c r="A166" s="1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4"/>
      <c r="U166" s="1"/>
      <c r="V166" s="1"/>
      <c r="W166" s="1"/>
    </row>
    <row r="167" spans="1:23" s="13" customFormat="1" x14ac:dyDescent="0.25">
      <c r="A167" s="1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4"/>
      <c r="U167" s="1"/>
      <c r="V167" s="1"/>
      <c r="W167" s="1"/>
    </row>
    <row r="168" spans="1:23" s="13" customFormat="1" x14ac:dyDescent="0.25">
      <c r="A168" s="1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4"/>
      <c r="U168" s="1"/>
      <c r="V168" s="1"/>
      <c r="W168" s="1"/>
    </row>
    <row r="169" spans="1:23" s="13" customFormat="1" x14ac:dyDescent="0.25">
      <c r="A169" s="1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4"/>
      <c r="U169" s="1"/>
      <c r="V169" s="1"/>
      <c r="W169" s="1"/>
    </row>
    <row r="170" spans="1:23" s="13" customFormat="1" x14ac:dyDescent="0.25">
      <c r="A170" s="1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4"/>
      <c r="U170" s="1"/>
      <c r="V170" s="1"/>
      <c r="W170" s="1"/>
    </row>
    <row r="171" spans="1:23" s="13" customFormat="1" x14ac:dyDescent="0.25">
      <c r="A171" s="1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4"/>
      <c r="U171" s="1"/>
      <c r="V171" s="1"/>
      <c r="W171" s="1"/>
    </row>
    <row r="172" spans="1:23" s="13" customFormat="1" x14ac:dyDescent="0.25">
      <c r="A172" s="1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4"/>
      <c r="U172" s="1"/>
      <c r="V172" s="1"/>
      <c r="W172" s="1"/>
    </row>
    <row r="173" spans="1:23" s="13" customFormat="1" x14ac:dyDescent="0.25">
      <c r="A173" s="1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4"/>
      <c r="U173" s="1"/>
      <c r="V173" s="1"/>
      <c r="W173" s="1"/>
    </row>
    <row r="174" spans="1:23" s="13" customFormat="1" x14ac:dyDescent="0.25">
      <c r="A174" s="1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4"/>
      <c r="U174" s="1"/>
      <c r="V174" s="1"/>
      <c r="W174" s="1"/>
    </row>
    <row r="175" spans="1:23" s="13" customFormat="1" x14ac:dyDescent="0.25">
      <c r="A175" s="1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4"/>
      <c r="U175" s="1"/>
      <c r="V175" s="1"/>
      <c r="W175" s="1"/>
    </row>
    <row r="176" spans="1:23" s="13" customFormat="1" x14ac:dyDescent="0.25">
      <c r="A176" s="1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4"/>
      <c r="U176" s="1"/>
      <c r="V176" s="1"/>
      <c r="W176" s="1"/>
    </row>
    <row r="177" spans="1:23" s="13" customFormat="1" x14ac:dyDescent="0.25">
      <c r="A177" s="1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4"/>
      <c r="U177" s="1"/>
      <c r="V177" s="1"/>
      <c r="W177" s="1"/>
    </row>
    <row r="178" spans="1:23" s="13" customFormat="1" x14ac:dyDescent="0.25">
      <c r="A178" s="1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4"/>
      <c r="U178" s="1"/>
      <c r="V178" s="1"/>
      <c r="W178" s="1"/>
    </row>
    <row r="179" spans="1:23" s="13" customFormat="1" x14ac:dyDescent="0.25">
      <c r="A179" s="1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4"/>
      <c r="U179" s="1"/>
      <c r="V179" s="1"/>
      <c r="W179" s="1"/>
    </row>
    <row r="180" spans="1:23" s="13" customFormat="1" x14ac:dyDescent="0.25">
      <c r="A180" s="1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4"/>
      <c r="U180" s="1"/>
      <c r="V180" s="1"/>
      <c r="W180" s="1"/>
    </row>
    <row r="181" spans="1:23" s="13" customFormat="1" x14ac:dyDescent="0.25">
      <c r="A181" s="1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4"/>
      <c r="U181" s="1"/>
      <c r="V181" s="1"/>
      <c r="W181" s="1"/>
    </row>
    <row r="182" spans="1:23" s="13" customFormat="1" x14ac:dyDescent="0.25">
      <c r="A182" s="1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4"/>
      <c r="U182" s="1"/>
      <c r="V182" s="1"/>
      <c r="W182" s="1"/>
    </row>
    <row r="183" spans="1:23" s="13" customFormat="1" x14ac:dyDescent="0.25">
      <c r="A183" s="1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4"/>
      <c r="U183" s="1"/>
      <c r="V183" s="1"/>
      <c r="W183" s="1"/>
    </row>
    <row r="184" spans="1:23" s="13" customFormat="1" x14ac:dyDescent="0.25">
      <c r="A184" s="1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4"/>
      <c r="U184" s="1"/>
      <c r="V184" s="1"/>
      <c r="W184" s="1"/>
    </row>
    <row r="185" spans="1:23" s="13" customFormat="1" x14ac:dyDescent="0.25">
      <c r="A185" s="1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4"/>
      <c r="U185" s="1"/>
      <c r="V185" s="1"/>
      <c r="W185" s="1"/>
    </row>
    <row r="186" spans="1:23" s="13" customFormat="1" x14ac:dyDescent="0.25">
      <c r="A186" s="1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4"/>
      <c r="U186" s="1"/>
      <c r="V186" s="1"/>
      <c r="W186" s="1"/>
    </row>
    <row r="187" spans="1:23" s="13" customFormat="1" x14ac:dyDescent="0.25">
      <c r="A187" s="1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4"/>
      <c r="U187" s="1"/>
      <c r="V187" s="1"/>
      <c r="W187" s="1"/>
    </row>
    <row r="188" spans="1:23" s="13" customFormat="1" x14ac:dyDescent="0.25">
      <c r="A188" s="1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4"/>
      <c r="U188" s="1"/>
      <c r="V188" s="1"/>
      <c r="W188" s="1"/>
    </row>
    <row r="189" spans="1:23" s="13" customFormat="1" x14ac:dyDescent="0.25">
      <c r="A189" s="1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4"/>
      <c r="U189" s="1"/>
      <c r="V189" s="1"/>
      <c r="W189" s="1"/>
    </row>
    <row r="190" spans="1:23" s="13" customFormat="1" x14ac:dyDescent="0.25">
      <c r="A190" s="1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4"/>
      <c r="U190" s="1"/>
      <c r="V190" s="1"/>
      <c r="W190" s="1"/>
    </row>
    <row r="191" spans="1:23" s="13" customFormat="1" x14ac:dyDescent="0.25">
      <c r="A191" s="1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4"/>
      <c r="U191" s="1"/>
      <c r="V191" s="1"/>
      <c r="W191" s="1"/>
    </row>
    <row r="192" spans="1:23" s="13" customFormat="1" x14ac:dyDescent="0.25">
      <c r="A192" s="1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4"/>
      <c r="U192" s="1"/>
      <c r="V192" s="1"/>
      <c r="W192" s="1"/>
    </row>
    <row r="193" spans="1:23" s="13" customFormat="1" x14ac:dyDescent="0.25">
      <c r="A193" s="1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4"/>
      <c r="U193" s="1"/>
      <c r="V193" s="1"/>
      <c r="W193" s="1"/>
    </row>
    <row r="194" spans="1:23" s="13" customFormat="1" x14ac:dyDescent="0.25">
      <c r="A194" s="1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4"/>
      <c r="U194" s="1"/>
      <c r="V194" s="1"/>
      <c r="W194" s="1"/>
    </row>
    <row r="195" spans="1:23" s="13" customFormat="1" x14ac:dyDescent="0.25">
      <c r="A195" s="1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4"/>
      <c r="U195" s="1"/>
      <c r="V195" s="1"/>
      <c r="W195" s="1"/>
    </row>
    <row r="196" spans="1:23" s="13" customFormat="1" x14ac:dyDescent="0.25">
      <c r="A196" s="1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4"/>
      <c r="U196" s="1"/>
      <c r="V196" s="1"/>
      <c r="W196" s="1"/>
    </row>
    <row r="197" spans="1:23" s="13" customFormat="1" x14ac:dyDescent="0.25">
      <c r="A197" s="1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4"/>
      <c r="U197" s="1"/>
      <c r="V197" s="1"/>
      <c r="W197" s="1"/>
    </row>
    <row r="198" spans="1:23" s="13" customFormat="1" x14ac:dyDescent="0.25">
      <c r="A198" s="1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4"/>
      <c r="U198" s="1"/>
      <c r="V198" s="1"/>
      <c r="W198" s="1"/>
    </row>
    <row r="199" spans="1:23" s="13" customFormat="1" x14ac:dyDescent="0.25">
      <c r="A199" s="1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4"/>
      <c r="U199" s="1"/>
      <c r="V199" s="1"/>
      <c r="W199" s="1"/>
    </row>
    <row r="200" spans="1:23" s="13" customFormat="1" x14ac:dyDescent="0.25">
      <c r="A200" s="1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4"/>
      <c r="U200" s="1"/>
      <c r="V200" s="1"/>
      <c r="W200" s="1"/>
    </row>
    <row r="201" spans="1:23" s="13" customFormat="1" x14ac:dyDescent="0.25">
      <c r="A201" s="1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4"/>
      <c r="U201" s="1"/>
      <c r="V201" s="1"/>
      <c r="W201" s="1"/>
    </row>
    <row r="202" spans="1:23" s="13" customFormat="1" x14ac:dyDescent="0.25">
      <c r="A202" s="1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4"/>
      <c r="U202" s="1"/>
      <c r="V202" s="1"/>
      <c r="W202" s="1"/>
    </row>
    <row r="203" spans="1:23" s="13" customFormat="1" x14ac:dyDescent="0.25">
      <c r="A203" s="1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4"/>
      <c r="U203" s="1"/>
      <c r="V203" s="1"/>
      <c r="W203" s="1"/>
    </row>
    <row r="204" spans="1:23" s="13" customFormat="1" x14ac:dyDescent="0.25">
      <c r="A204" s="1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4"/>
      <c r="U204" s="1"/>
      <c r="V204" s="1"/>
      <c r="W204" s="1"/>
    </row>
    <row r="205" spans="1:23" s="13" customFormat="1" x14ac:dyDescent="0.25">
      <c r="A205" s="1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4"/>
      <c r="U205" s="1"/>
      <c r="V205" s="1"/>
      <c r="W205" s="1"/>
    </row>
    <row r="206" spans="1:23" s="13" customFormat="1" x14ac:dyDescent="0.25">
      <c r="A206" s="1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4"/>
      <c r="U206" s="1"/>
      <c r="V206" s="1"/>
      <c r="W206" s="1"/>
    </row>
    <row r="207" spans="1:23" s="13" customFormat="1" x14ac:dyDescent="0.25">
      <c r="A207" s="1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4"/>
      <c r="U207" s="1"/>
      <c r="V207" s="1"/>
      <c r="W207" s="1"/>
    </row>
    <row r="208" spans="1:23" s="13" customFormat="1" x14ac:dyDescent="0.25">
      <c r="A208" s="1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4"/>
      <c r="U208" s="1"/>
      <c r="V208" s="1"/>
      <c r="W208" s="1"/>
    </row>
    <row r="209" spans="1:23" s="13" customFormat="1" x14ac:dyDescent="0.25">
      <c r="A209" s="1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4"/>
      <c r="U209" s="1"/>
      <c r="V209" s="1"/>
      <c r="W209" s="1"/>
    </row>
    <row r="210" spans="1:23" s="13" customFormat="1" x14ac:dyDescent="0.25">
      <c r="A210" s="1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4"/>
      <c r="U210" s="1"/>
      <c r="V210" s="1"/>
      <c r="W210" s="1"/>
    </row>
    <row r="211" spans="1:23" s="13" customFormat="1" x14ac:dyDescent="0.25">
      <c r="A211" s="1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4"/>
      <c r="U211" s="1"/>
      <c r="V211" s="1"/>
      <c r="W211" s="1"/>
    </row>
    <row r="212" spans="1:23" s="13" customFormat="1" x14ac:dyDescent="0.25">
      <c r="A212" s="1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4"/>
      <c r="U212" s="1"/>
      <c r="V212" s="1"/>
      <c r="W212" s="1"/>
    </row>
    <row r="213" spans="1:23" s="13" customFormat="1" x14ac:dyDescent="0.25">
      <c r="A213" s="1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4"/>
      <c r="U213" s="1"/>
      <c r="V213" s="1"/>
      <c r="W213" s="1"/>
    </row>
    <row r="214" spans="1:23" s="13" customFormat="1" x14ac:dyDescent="0.25">
      <c r="A214" s="1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4"/>
      <c r="U214" s="1"/>
      <c r="V214" s="1"/>
      <c r="W214" s="1"/>
    </row>
    <row r="215" spans="1:23" s="13" customFormat="1" x14ac:dyDescent="0.25">
      <c r="A215" s="1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4"/>
      <c r="U215" s="1"/>
      <c r="V215" s="1"/>
      <c r="W215" s="1"/>
    </row>
    <row r="216" spans="1:23" s="13" customFormat="1" x14ac:dyDescent="0.25">
      <c r="A216" s="1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4"/>
      <c r="U216" s="1"/>
      <c r="V216" s="1"/>
      <c r="W216" s="1"/>
    </row>
    <row r="217" spans="1:23" s="13" customFormat="1" x14ac:dyDescent="0.25">
      <c r="A217" s="1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4"/>
      <c r="U217" s="1"/>
      <c r="V217" s="1"/>
      <c r="W217" s="1"/>
    </row>
    <row r="218" spans="1:23" s="13" customFormat="1" x14ac:dyDescent="0.25">
      <c r="A218" s="1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4"/>
      <c r="U218" s="1"/>
      <c r="V218" s="1"/>
      <c r="W218" s="1"/>
    </row>
    <row r="219" spans="1:23" s="13" customFormat="1" x14ac:dyDescent="0.25">
      <c r="A219" s="1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4"/>
      <c r="U219" s="1"/>
      <c r="V219" s="1"/>
      <c r="W219" s="1"/>
    </row>
    <row r="220" spans="1:23" s="13" customFormat="1" x14ac:dyDescent="0.25">
      <c r="A220" s="1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4"/>
      <c r="U220" s="1"/>
      <c r="V220" s="1"/>
      <c r="W220" s="1"/>
    </row>
    <row r="221" spans="1:23" s="13" customFormat="1" x14ac:dyDescent="0.25">
      <c r="A221" s="1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4"/>
      <c r="U221" s="1"/>
      <c r="V221" s="1"/>
      <c r="W221" s="1"/>
    </row>
    <row r="222" spans="1:23" s="13" customFormat="1" x14ac:dyDescent="0.25">
      <c r="A222" s="1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4"/>
      <c r="U222" s="1"/>
      <c r="V222" s="1"/>
      <c r="W222" s="1"/>
    </row>
    <row r="223" spans="1:23" s="13" customFormat="1" x14ac:dyDescent="0.25">
      <c r="A223" s="1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4"/>
      <c r="U223" s="1"/>
      <c r="V223" s="1"/>
      <c r="W223" s="1"/>
    </row>
    <row r="224" spans="1:23" s="13" customFormat="1" x14ac:dyDescent="0.25">
      <c r="A224" s="1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4"/>
      <c r="U224" s="1"/>
      <c r="V224" s="1"/>
      <c r="W224" s="1"/>
    </row>
    <row r="225" spans="1:23" s="13" customFormat="1" x14ac:dyDescent="0.25">
      <c r="A225" s="1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4"/>
      <c r="U225" s="1"/>
      <c r="V225" s="1"/>
      <c r="W225" s="1"/>
    </row>
    <row r="226" spans="1:23" s="13" customFormat="1" x14ac:dyDescent="0.25">
      <c r="A226" s="1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4"/>
      <c r="U226" s="1"/>
      <c r="V226" s="1"/>
      <c r="W226" s="1"/>
    </row>
    <row r="227" spans="1:23" s="13" customFormat="1" x14ac:dyDescent="0.25">
      <c r="A227" s="1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4"/>
      <c r="U227" s="1"/>
      <c r="V227" s="1"/>
      <c r="W227" s="1"/>
    </row>
    <row r="228" spans="1:23" s="13" customFormat="1" x14ac:dyDescent="0.25">
      <c r="A228" s="1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4"/>
      <c r="U228" s="1"/>
      <c r="V228" s="1"/>
      <c r="W228" s="1"/>
    </row>
    <row r="229" spans="1:23" s="13" customFormat="1" x14ac:dyDescent="0.25">
      <c r="A229" s="1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4"/>
      <c r="U229" s="1"/>
      <c r="V229" s="1"/>
      <c r="W229" s="1"/>
    </row>
    <row r="230" spans="1:23" s="13" customFormat="1" x14ac:dyDescent="0.25">
      <c r="A230" s="1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4"/>
      <c r="U230" s="1"/>
      <c r="V230" s="1"/>
      <c r="W230" s="1"/>
    </row>
    <row r="231" spans="1:23" s="13" customFormat="1" x14ac:dyDescent="0.25">
      <c r="A231" s="1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4"/>
      <c r="U231" s="1"/>
      <c r="V231" s="1"/>
      <c r="W231" s="1"/>
    </row>
    <row r="232" spans="1:23" s="13" customFormat="1" x14ac:dyDescent="0.25">
      <c r="A232" s="1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4"/>
      <c r="U232" s="1"/>
      <c r="V232" s="1"/>
      <c r="W232" s="1"/>
    </row>
    <row r="233" spans="1:23" s="13" customFormat="1" x14ac:dyDescent="0.25">
      <c r="A233" s="1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4"/>
      <c r="U233" s="1"/>
      <c r="V233" s="1"/>
      <c r="W233" s="1"/>
    </row>
    <row r="234" spans="1:23" s="13" customFormat="1" x14ac:dyDescent="0.25">
      <c r="A234" s="1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4"/>
      <c r="U234" s="1"/>
      <c r="V234" s="1"/>
      <c r="W234" s="1"/>
    </row>
    <row r="235" spans="1:23" s="13" customFormat="1" x14ac:dyDescent="0.25">
      <c r="A235" s="1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4"/>
      <c r="U235" s="1"/>
      <c r="V235" s="1"/>
      <c r="W235" s="1"/>
    </row>
    <row r="236" spans="1:23" s="13" customFormat="1" x14ac:dyDescent="0.25">
      <c r="A236" s="1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4"/>
      <c r="U236" s="1"/>
      <c r="V236" s="1"/>
      <c r="W236" s="1"/>
    </row>
    <row r="237" spans="1:23" s="13" customFormat="1" x14ac:dyDescent="0.25">
      <c r="A237" s="1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4"/>
      <c r="U237" s="1"/>
      <c r="V237" s="1"/>
      <c r="W237" s="1"/>
    </row>
    <row r="238" spans="1:23" s="13" customFormat="1" x14ac:dyDescent="0.25">
      <c r="A238" s="1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4"/>
      <c r="U238" s="1"/>
      <c r="V238" s="1"/>
      <c r="W238" s="1"/>
    </row>
    <row r="239" spans="1:23" s="13" customFormat="1" x14ac:dyDescent="0.25">
      <c r="A239" s="1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4"/>
      <c r="U239" s="1"/>
      <c r="V239" s="1"/>
      <c r="W239" s="1"/>
    </row>
    <row r="240" spans="1:23" s="13" customFormat="1" x14ac:dyDescent="0.25">
      <c r="A240" s="1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4"/>
      <c r="U240" s="1"/>
      <c r="V240" s="1"/>
      <c r="W240" s="1"/>
    </row>
    <row r="241" spans="1:23" s="13" customFormat="1" x14ac:dyDescent="0.25">
      <c r="A241" s="1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4"/>
      <c r="U241" s="1"/>
      <c r="V241" s="1"/>
      <c r="W241" s="1"/>
    </row>
    <row r="242" spans="1:23" s="13" customFormat="1" x14ac:dyDescent="0.25">
      <c r="A242" s="1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4"/>
      <c r="U242" s="1"/>
      <c r="V242" s="1"/>
      <c r="W242" s="1"/>
    </row>
    <row r="243" spans="1:23" s="13" customFormat="1" x14ac:dyDescent="0.25">
      <c r="A243" s="1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4"/>
      <c r="U243" s="1"/>
      <c r="V243" s="1"/>
      <c r="W243" s="1"/>
    </row>
    <row r="244" spans="1:23" s="13" customFormat="1" x14ac:dyDescent="0.25">
      <c r="A244" s="1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4"/>
      <c r="U244" s="1"/>
      <c r="V244" s="1"/>
      <c r="W244" s="1"/>
    </row>
    <row r="245" spans="1:23" s="13" customFormat="1" x14ac:dyDescent="0.25">
      <c r="A245" s="1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4"/>
      <c r="U245" s="1"/>
      <c r="V245" s="1"/>
      <c r="W245" s="1"/>
    </row>
    <row r="246" spans="1:23" s="13" customFormat="1" x14ac:dyDescent="0.25">
      <c r="A246" s="1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4"/>
      <c r="U246" s="1"/>
      <c r="V246" s="1"/>
      <c r="W246" s="1"/>
    </row>
    <row r="247" spans="1:23" s="13" customFormat="1" x14ac:dyDescent="0.25">
      <c r="A247" s="1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4"/>
      <c r="U247" s="1"/>
      <c r="V247" s="1"/>
      <c r="W247" s="1"/>
    </row>
    <row r="248" spans="1:23" s="13" customFormat="1" x14ac:dyDescent="0.25">
      <c r="A248" s="1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4"/>
      <c r="U248" s="1"/>
      <c r="V248" s="1"/>
      <c r="W248" s="1"/>
    </row>
    <row r="249" spans="1:23" s="13" customFormat="1" x14ac:dyDescent="0.25">
      <c r="A249" s="1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4"/>
      <c r="U249" s="1"/>
      <c r="V249" s="1"/>
      <c r="W249" s="1"/>
    </row>
    <row r="250" spans="1:23" s="13" customFormat="1" x14ac:dyDescent="0.25">
      <c r="A250" s="1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4"/>
      <c r="U250" s="1"/>
      <c r="V250" s="1"/>
      <c r="W250" s="1"/>
    </row>
    <row r="251" spans="1:23" s="13" customFormat="1" x14ac:dyDescent="0.25">
      <c r="A251" s="1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4"/>
      <c r="U251" s="1"/>
      <c r="V251" s="1"/>
      <c r="W251" s="1"/>
    </row>
    <row r="252" spans="1:23" s="13" customFormat="1" x14ac:dyDescent="0.25">
      <c r="A252" s="1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4"/>
      <c r="U252" s="1"/>
      <c r="V252" s="1"/>
      <c r="W252" s="1"/>
    </row>
    <row r="253" spans="1:23" s="13" customFormat="1" x14ac:dyDescent="0.25">
      <c r="A253" s="1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4"/>
      <c r="U253" s="1"/>
      <c r="V253" s="1"/>
      <c r="W253" s="1"/>
    </row>
    <row r="254" spans="1:23" s="13" customFormat="1" x14ac:dyDescent="0.25">
      <c r="A254" s="1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4"/>
      <c r="U254" s="1"/>
      <c r="V254" s="1"/>
      <c r="W254" s="1"/>
    </row>
    <row r="255" spans="1:23" s="13" customFormat="1" x14ac:dyDescent="0.25">
      <c r="A255" s="1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4"/>
      <c r="U255" s="1"/>
      <c r="V255" s="1"/>
      <c r="W255" s="1"/>
    </row>
    <row r="256" spans="1:23" s="13" customFormat="1" x14ac:dyDescent="0.25">
      <c r="A256" s="1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4"/>
      <c r="U256" s="1"/>
      <c r="V256" s="1"/>
      <c r="W256" s="1"/>
    </row>
    <row r="257" spans="1:23" s="13" customFormat="1" x14ac:dyDescent="0.25">
      <c r="A257" s="1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4"/>
      <c r="U257" s="1"/>
      <c r="V257" s="1"/>
      <c r="W257" s="1"/>
    </row>
    <row r="258" spans="1:23" s="13" customFormat="1" x14ac:dyDescent="0.25">
      <c r="A258" s="1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4"/>
      <c r="U258" s="1"/>
      <c r="V258" s="1"/>
      <c r="W258" s="1"/>
    </row>
    <row r="259" spans="1:23" s="13" customFormat="1" x14ac:dyDescent="0.25">
      <c r="A259" s="1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4"/>
      <c r="U259" s="1"/>
      <c r="V259" s="1"/>
      <c r="W259" s="1"/>
    </row>
    <row r="260" spans="1:23" s="13" customFormat="1" x14ac:dyDescent="0.25">
      <c r="A260" s="1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4"/>
      <c r="U260" s="1"/>
      <c r="V260" s="1"/>
      <c r="W260" s="1"/>
    </row>
    <row r="261" spans="1:23" s="13" customFormat="1" x14ac:dyDescent="0.25">
      <c r="A261" s="1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4"/>
      <c r="U261" s="1"/>
      <c r="V261" s="1"/>
      <c r="W261" s="1"/>
    </row>
    <row r="262" spans="1:23" s="13" customFormat="1" x14ac:dyDescent="0.25">
      <c r="A262" s="1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4"/>
      <c r="U262" s="1"/>
      <c r="V262" s="1"/>
      <c r="W262" s="1"/>
    </row>
    <row r="263" spans="1:23" s="13" customFormat="1" x14ac:dyDescent="0.25">
      <c r="A263" s="1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4"/>
      <c r="U263" s="1"/>
      <c r="V263" s="1"/>
      <c r="W263" s="1"/>
    </row>
    <row r="264" spans="1:23" s="13" customFormat="1" x14ac:dyDescent="0.25">
      <c r="A264" s="1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4"/>
      <c r="U264" s="1"/>
      <c r="V264" s="1"/>
      <c r="W264" s="1"/>
    </row>
    <row r="265" spans="1:23" s="13" customFormat="1" x14ac:dyDescent="0.25">
      <c r="A265" s="1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4"/>
      <c r="U265" s="1"/>
      <c r="V265" s="1"/>
      <c r="W265" s="1"/>
    </row>
    <row r="266" spans="1:23" s="13" customFormat="1" x14ac:dyDescent="0.25">
      <c r="A266" s="1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4"/>
      <c r="U266" s="1"/>
      <c r="V266" s="1"/>
      <c r="W266" s="1"/>
    </row>
    <row r="267" spans="1:23" s="13" customFormat="1" x14ac:dyDescent="0.25">
      <c r="A267" s="1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4"/>
      <c r="U267" s="1"/>
      <c r="V267" s="1"/>
      <c r="W267" s="1"/>
    </row>
    <row r="268" spans="1:23" s="13" customFormat="1" x14ac:dyDescent="0.25">
      <c r="A268" s="1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4"/>
      <c r="U268" s="1"/>
      <c r="V268" s="1"/>
      <c r="W268" s="1"/>
    </row>
    <row r="269" spans="1:23" s="13" customFormat="1" x14ac:dyDescent="0.25">
      <c r="A269" s="1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4"/>
      <c r="U269" s="1"/>
      <c r="V269" s="1"/>
      <c r="W269" s="1"/>
    </row>
    <row r="270" spans="1:23" s="13" customFormat="1" x14ac:dyDescent="0.25">
      <c r="A270" s="1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4"/>
      <c r="U270" s="1"/>
      <c r="V270" s="1"/>
      <c r="W270" s="1"/>
    </row>
    <row r="271" spans="1:23" s="13" customFormat="1" x14ac:dyDescent="0.25">
      <c r="A271" s="1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4"/>
      <c r="U271" s="1"/>
      <c r="V271" s="1"/>
      <c r="W271" s="1"/>
    </row>
    <row r="272" spans="1:23" s="13" customFormat="1" x14ac:dyDescent="0.25">
      <c r="A272" s="1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4"/>
      <c r="U272" s="1"/>
      <c r="V272" s="1"/>
      <c r="W272" s="1"/>
    </row>
    <row r="273" spans="1:23" s="13" customFormat="1" x14ac:dyDescent="0.25">
      <c r="A273" s="1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4"/>
      <c r="U273" s="1"/>
      <c r="V273" s="1"/>
      <c r="W273" s="1"/>
    </row>
    <row r="274" spans="1:23" s="13" customFormat="1" x14ac:dyDescent="0.25">
      <c r="A274" s="1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4"/>
      <c r="U274" s="1"/>
      <c r="V274" s="1"/>
      <c r="W274" s="1"/>
    </row>
    <row r="275" spans="1:23" s="13" customFormat="1" x14ac:dyDescent="0.25">
      <c r="A275" s="1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4"/>
      <c r="U275" s="1"/>
      <c r="V275" s="1"/>
      <c r="W275" s="1"/>
    </row>
    <row r="276" spans="1:23" s="13" customFormat="1" x14ac:dyDescent="0.25">
      <c r="A276" s="1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4"/>
      <c r="U276" s="1"/>
      <c r="V276" s="1"/>
      <c r="W276" s="1"/>
    </row>
    <row r="277" spans="1:23" s="13" customFormat="1" x14ac:dyDescent="0.25">
      <c r="A277" s="1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4"/>
      <c r="U277" s="1"/>
      <c r="V277" s="1"/>
      <c r="W277" s="1"/>
    </row>
    <row r="278" spans="1:23" s="13" customFormat="1" x14ac:dyDescent="0.25">
      <c r="A278" s="1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4"/>
      <c r="U278" s="1"/>
      <c r="V278" s="1"/>
      <c r="W278" s="1"/>
    </row>
    <row r="279" spans="1:23" s="13" customFormat="1" x14ac:dyDescent="0.25">
      <c r="A279" s="1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4"/>
      <c r="U279" s="1"/>
      <c r="V279" s="1"/>
      <c r="W279" s="1"/>
    </row>
    <row r="280" spans="1:23" s="13" customFormat="1" x14ac:dyDescent="0.25">
      <c r="A280" s="1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4"/>
      <c r="U280" s="1"/>
      <c r="V280" s="1"/>
      <c r="W280" s="1"/>
    </row>
    <row r="281" spans="1:23" s="13" customFormat="1" x14ac:dyDescent="0.25">
      <c r="A281" s="1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4"/>
      <c r="U281" s="1"/>
      <c r="V281" s="1"/>
      <c r="W281" s="1"/>
    </row>
    <row r="282" spans="1:23" s="13" customFormat="1" x14ac:dyDescent="0.25">
      <c r="A282" s="1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4"/>
      <c r="U282" s="1"/>
      <c r="V282" s="1"/>
      <c r="W282" s="1"/>
    </row>
    <row r="283" spans="1:23" s="13" customFormat="1" x14ac:dyDescent="0.25">
      <c r="A283" s="1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4"/>
      <c r="U283" s="1"/>
      <c r="V283" s="1"/>
      <c r="W283" s="1"/>
    </row>
    <row r="284" spans="1:23" s="13" customFormat="1" x14ac:dyDescent="0.25">
      <c r="A284" s="1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4"/>
      <c r="U284" s="1"/>
      <c r="V284" s="1"/>
      <c r="W284" s="1"/>
    </row>
    <row r="285" spans="1:23" s="13" customFormat="1" x14ac:dyDescent="0.25">
      <c r="A285" s="1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4"/>
      <c r="U285" s="1"/>
      <c r="V285" s="1"/>
      <c r="W285" s="1"/>
    </row>
    <row r="286" spans="1:23" s="13" customFormat="1" x14ac:dyDescent="0.25">
      <c r="A286" s="1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4"/>
      <c r="U286" s="1"/>
      <c r="V286" s="1"/>
      <c r="W286" s="1"/>
    </row>
    <row r="287" spans="1:23" s="13" customFormat="1" x14ac:dyDescent="0.25">
      <c r="A287" s="1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4"/>
      <c r="U287" s="1"/>
      <c r="V287" s="1"/>
      <c r="W287" s="1"/>
    </row>
    <row r="288" spans="1:23" s="13" customFormat="1" x14ac:dyDescent="0.25">
      <c r="A288" s="1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4"/>
      <c r="U288" s="1"/>
      <c r="V288" s="1"/>
      <c r="W288" s="1"/>
    </row>
    <row r="289" spans="1:23" s="13" customFormat="1" x14ac:dyDescent="0.25">
      <c r="A289" s="1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4"/>
      <c r="U289" s="1"/>
      <c r="V289" s="1"/>
      <c r="W289" s="1"/>
    </row>
    <row r="290" spans="1:23" s="13" customFormat="1" x14ac:dyDescent="0.25">
      <c r="A290" s="1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4"/>
      <c r="U290" s="1"/>
      <c r="V290" s="1"/>
      <c r="W290" s="1"/>
    </row>
    <row r="291" spans="1:23" s="13" customFormat="1" x14ac:dyDescent="0.25">
      <c r="A291" s="1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4"/>
      <c r="U291" s="1"/>
      <c r="V291" s="1"/>
      <c r="W291" s="1"/>
    </row>
    <row r="292" spans="1:23" s="13" customFormat="1" x14ac:dyDescent="0.25">
      <c r="A292" s="1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4"/>
      <c r="U292" s="1"/>
      <c r="V292" s="1"/>
      <c r="W292" s="1"/>
    </row>
    <row r="293" spans="1:23" s="13" customFormat="1" x14ac:dyDescent="0.25">
      <c r="A293" s="1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4"/>
      <c r="U293" s="1"/>
      <c r="V293" s="1"/>
      <c r="W293" s="1"/>
    </row>
    <row r="294" spans="1:23" s="13" customFormat="1" x14ac:dyDescent="0.25">
      <c r="A294" s="1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4"/>
      <c r="U294" s="1"/>
      <c r="V294" s="1"/>
      <c r="W294" s="1"/>
    </row>
    <row r="295" spans="1:23" s="13" customFormat="1" x14ac:dyDescent="0.25">
      <c r="A295" s="1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4"/>
      <c r="U295" s="1"/>
      <c r="V295" s="1"/>
      <c r="W295" s="1"/>
    </row>
    <row r="296" spans="1:23" s="13" customFormat="1" x14ac:dyDescent="0.25">
      <c r="A296" s="1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4"/>
      <c r="U296" s="1"/>
      <c r="V296" s="1"/>
      <c r="W296" s="1"/>
    </row>
    <row r="297" spans="1:23" s="13" customFormat="1" x14ac:dyDescent="0.25">
      <c r="A297" s="1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4"/>
      <c r="U297" s="1"/>
      <c r="V297" s="1"/>
      <c r="W297" s="1"/>
    </row>
    <row r="298" spans="1:23" s="13" customFormat="1" x14ac:dyDescent="0.25">
      <c r="A298" s="1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4"/>
      <c r="U298" s="1"/>
      <c r="V298" s="1"/>
      <c r="W298" s="1"/>
    </row>
    <row r="299" spans="1:23" s="13" customFormat="1" x14ac:dyDescent="0.25">
      <c r="A299" s="1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4"/>
      <c r="U299" s="1"/>
      <c r="V299" s="1"/>
      <c r="W299" s="1"/>
    </row>
    <row r="300" spans="1:23" s="13" customFormat="1" x14ac:dyDescent="0.25">
      <c r="A300" s="1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4"/>
      <c r="U300" s="1"/>
      <c r="V300" s="1"/>
      <c r="W300" s="1"/>
    </row>
    <row r="301" spans="1:23" s="13" customFormat="1" x14ac:dyDescent="0.25">
      <c r="A301" s="1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4"/>
      <c r="U301" s="1"/>
      <c r="V301" s="1"/>
      <c r="W301" s="1"/>
    </row>
    <row r="302" spans="1:23" s="13" customFormat="1" x14ac:dyDescent="0.25">
      <c r="A302" s="1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4"/>
      <c r="U302" s="1"/>
      <c r="V302" s="1"/>
      <c r="W302" s="1"/>
    </row>
    <row r="303" spans="1:23" s="13" customFormat="1" x14ac:dyDescent="0.25">
      <c r="A303" s="1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4"/>
      <c r="U303" s="1"/>
      <c r="V303" s="1"/>
      <c r="W303" s="1"/>
    </row>
    <row r="304" spans="1:23" s="13" customFormat="1" x14ac:dyDescent="0.25">
      <c r="A304" s="1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4"/>
      <c r="U304" s="1"/>
      <c r="V304" s="1"/>
      <c r="W304" s="1"/>
    </row>
    <row r="305" spans="1:23" s="13" customFormat="1" x14ac:dyDescent="0.25">
      <c r="A305" s="1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4"/>
      <c r="U305" s="1"/>
      <c r="V305" s="1"/>
      <c r="W305" s="1"/>
    </row>
    <row r="306" spans="1:23" s="13" customFormat="1" x14ac:dyDescent="0.25">
      <c r="A306" s="1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4"/>
      <c r="U306" s="1"/>
      <c r="V306" s="1"/>
      <c r="W306" s="1"/>
    </row>
    <row r="307" spans="1:23" s="13" customFormat="1" x14ac:dyDescent="0.25">
      <c r="A307" s="1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4"/>
      <c r="U307" s="1"/>
      <c r="V307" s="1"/>
      <c r="W307" s="1"/>
    </row>
    <row r="308" spans="1:23" s="13" customFormat="1" x14ac:dyDescent="0.25">
      <c r="A308" s="1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4"/>
      <c r="U308" s="1"/>
      <c r="V308" s="1"/>
      <c r="W308" s="1"/>
    </row>
    <row r="309" spans="1:23" s="13" customFormat="1" x14ac:dyDescent="0.25">
      <c r="A309" s="1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4"/>
      <c r="U309" s="1"/>
      <c r="V309" s="1"/>
      <c r="W309" s="1"/>
    </row>
    <row r="310" spans="1:23" s="13" customFormat="1" x14ac:dyDescent="0.25">
      <c r="A310" s="1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4"/>
      <c r="U310" s="1"/>
      <c r="V310" s="1"/>
      <c r="W310" s="1"/>
    </row>
    <row r="311" spans="1:23" s="13" customFormat="1" x14ac:dyDescent="0.25">
      <c r="A311" s="1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4"/>
      <c r="U311" s="1"/>
      <c r="V311" s="1"/>
      <c r="W311" s="1"/>
    </row>
    <row r="312" spans="1:23" s="13" customFormat="1" x14ac:dyDescent="0.25">
      <c r="A312" s="1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4"/>
      <c r="U312" s="1"/>
      <c r="V312" s="1"/>
      <c r="W312" s="1"/>
    </row>
    <row r="313" spans="1:23" s="13" customFormat="1" x14ac:dyDescent="0.25">
      <c r="A313" s="1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4"/>
      <c r="U313" s="1"/>
      <c r="V313" s="1"/>
      <c r="W313" s="1"/>
    </row>
    <row r="314" spans="1:23" s="13" customFormat="1" x14ac:dyDescent="0.25">
      <c r="A314" s="1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4"/>
      <c r="U314" s="1"/>
      <c r="V314" s="1"/>
      <c r="W314" s="1"/>
    </row>
    <row r="315" spans="1:23" s="13" customFormat="1" x14ac:dyDescent="0.25">
      <c r="A315" s="1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4"/>
      <c r="U315" s="1"/>
      <c r="V315" s="1"/>
      <c r="W315" s="1"/>
    </row>
    <row r="316" spans="1:23" s="13" customFormat="1" x14ac:dyDescent="0.25">
      <c r="A316" s="1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4"/>
      <c r="U316" s="1"/>
      <c r="V316" s="1"/>
      <c r="W316" s="1"/>
    </row>
    <row r="317" spans="1:23" s="13" customFormat="1" x14ac:dyDescent="0.25">
      <c r="A317" s="1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4"/>
      <c r="U317" s="1"/>
      <c r="V317" s="1"/>
      <c r="W317" s="1"/>
    </row>
    <row r="318" spans="1:23" s="13" customFormat="1" x14ac:dyDescent="0.25">
      <c r="A318" s="1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4"/>
      <c r="U318" s="1"/>
      <c r="V318" s="1"/>
      <c r="W318" s="1"/>
    </row>
    <row r="319" spans="1:23" s="13" customFormat="1" x14ac:dyDescent="0.25">
      <c r="A319" s="1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4"/>
      <c r="U319" s="1"/>
      <c r="V319" s="1"/>
      <c r="W319" s="1"/>
    </row>
    <row r="320" spans="1:23" s="13" customFormat="1" x14ac:dyDescent="0.25">
      <c r="A320" s="1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4"/>
      <c r="U320" s="1"/>
      <c r="V320" s="1"/>
      <c r="W320" s="1"/>
    </row>
    <row r="321" spans="1:23" s="13" customFormat="1" x14ac:dyDescent="0.25">
      <c r="A321" s="1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4"/>
      <c r="U321" s="1"/>
      <c r="V321" s="1"/>
      <c r="W321" s="1"/>
    </row>
    <row r="322" spans="1:23" s="13" customFormat="1" x14ac:dyDescent="0.25">
      <c r="A322" s="1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4"/>
      <c r="U322" s="1"/>
      <c r="V322" s="1"/>
      <c r="W322" s="1"/>
    </row>
    <row r="323" spans="1:23" s="13" customFormat="1" x14ac:dyDescent="0.25">
      <c r="A323" s="1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4"/>
      <c r="U323" s="1"/>
      <c r="V323" s="1"/>
      <c r="W323" s="1"/>
    </row>
    <row r="324" spans="1:23" s="13" customFormat="1" x14ac:dyDescent="0.25">
      <c r="A324" s="1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4"/>
      <c r="U324" s="1"/>
      <c r="V324" s="1"/>
      <c r="W324" s="1"/>
    </row>
    <row r="325" spans="1:23" s="13" customFormat="1" x14ac:dyDescent="0.25">
      <c r="A325" s="1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4"/>
      <c r="U325" s="1"/>
      <c r="V325" s="1"/>
      <c r="W325" s="1"/>
    </row>
    <row r="326" spans="1:23" s="13" customFormat="1" x14ac:dyDescent="0.25">
      <c r="A326" s="1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4"/>
      <c r="U326" s="1"/>
      <c r="V326" s="1"/>
      <c r="W326" s="1"/>
    </row>
    <row r="327" spans="1:23" s="13" customFormat="1" x14ac:dyDescent="0.25">
      <c r="A327" s="1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4"/>
      <c r="U327" s="1"/>
      <c r="V327" s="1"/>
      <c r="W327" s="1"/>
    </row>
    <row r="328" spans="1:23" s="13" customFormat="1" x14ac:dyDescent="0.25">
      <c r="A328" s="1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4"/>
      <c r="U328" s="1"/>
      <c r="V328" s="1"/>
      <c r="W328" s="1"/>
    </row>
    <row r="329" spans="1:23" s="13" customFormat="1" x14ac:dyDescent="0.25">
      <c r="A329" s="1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4"/>
      <c r="U329" s="1"/>
      <c r="V329" s="1"/>
      <c r="W329" s="1"/>
    </row>
    <row r="330" spans="1:23" s="13" customFormat="1" x14ac:dyDescent="0.25">
      <c r="A330" s="1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4"/>
      <c r="U330" s="1"/>
      <c r="V330" s="1"/>
      <c r="W330" s="1"/>
    </row>
    <row r="331" spans="1:23" s="13" customFormat="1" x14ac:dyDescent="0.25">
      <c r="A331" s="1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4"/>
      <c r="U331" s="1"/>
      <c r="V331" s="1"/>
      <c r="W331" s="1"/>
    </row>
    <row r="332" spans="1:23" s="13" customFormat="1" x14ac:dyDescent="0.25">
      <c r="A332" s="1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4"/>
      <c r="U332" s="1"/>
      <c r="V332" s="1"/>
      <c r="W332" s="1"/>
    </row>
    <row r="333" spans="1:23" s="13" customFormat="1" x14ac:dyDescent="0.25">
      <c r="A333" s="1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4"/>
      <c r="U333" s="1"/>
      <c r="V333" s="1"/>
      <c r="W333" s="1"/>
    </row>
    <row r="334" spans="1:23" s="13" customFormat="1" x14ac:dyDescent="0.25">
      <c r="A334" s="1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4"/>
      <c r="U334" s="1"/>
      <c r="V334" s="1"/>
      <c r="W334" s="1"/>
    </row>
    <row r="335" spans="1:23" s="13" customFormat="1" x14ac:dyDescent="0.25">
      <c r="A335" s="1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4"/>
      <c r="U335" s="1"/>
      <c r="V335" s="1"/>
      <c r="W335" s="1"/>
    </row>
    <row r="336" spans="1:23" s="13" customFormat="1" x14ac:dyDescent="0.25">
      <c r="A336" s="1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4"/>
      <c r="U336" s="1"/>
      <c r="V336" s="1"/>
      <c r="W336" s="1"/>
    </row>
    <row r="337" spans="1:23" s="13" customFormat="1" x14ac:dyDescent="0.25">
      <c r="A337" s="1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4"/>
      <c r="U337" s="1"/>
      <c r="V337" s="1"/>
      <c r="W337" s="1"/>
    </row>
    <row r="338" spans="1:23" s="13" customFormat="1" x14ac:dyDescent="0.25">
      <c r="A338" s="1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4"/>
      <c r="U338" s="1"/>
      <c r="V338" s="1"/>
      <c r="W338" s="1"/>
    </row>
    <row r="339" spans="1:23" s="13" customFormat="1" x14ac:dyDescent="0.25">
      <c r="A339" s="1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4"/>
      <c r="U339" s="1"/>
      <c r="V339" s="1"/>
      <c r="W339" s="1"/>
    </row>
    <row r="340" spans="1:23" s="13" customFormat="1" x14ac:dyDescent="0.25">
      <c r="A340" s="1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4"/>
      <c r="U340" s="1"/>
      <c r="V340" s="1"/>
      <c r="W340" s="1"/>
    </row>
    <row r="341" spans="1:23" s="13" customFormat="1" x14ac:dyDescent="0.25">
      <c r="A341" s="1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4"/>
      <c r="U341" s="1"/>
      <c r="V341" s="1"/>
      <c r="W341" s="1"/>
    </row>
    <row r="342" spans="1:23" s="13" customFormat="1" x14ac:dyDescent="0.25">
      <c r="A342" s="1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4"/>
      <c r="U342" s="1"/>
      <c r="V342" s="1"/>
      <c r="W342" s="1"/>
    </row>
    <row r="343" spans="1:23" s="13" customFormat="1" x14ac:dyDescent="0.25">
      <c r="A343" s="1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4"/>
      <c r="U343" s="1"/>
      <c r="V343" s="1"/>
      <c r="W343" s="1"/>
    </row>
    <row r="344" spans="1:23" s="13" customFormat="1" x14ac:dyDescent="0.25">
      <c r="A344" s="1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4"/>
      <c r="U344" s="1"/>
      <c r="V344" s="1"/>
      <c r="W344" s="1"/>
    </row>
    <row r="345" spans="1:23" s="13" customFormat="1" x14ac:dyDescent="0.25">
      <c r="A345" s="1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4"/>
      <c r="U345" s="1"/>
      <c r="V345" s="1"/>
      <c r="W345" s="1"/>
    </row>
    <row r="346" spans="1:23" s="13" customFormat="1" x14ac:dyDescent="0.25">
      <c r="A346" s="1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4"/>
      <c r="U346" s="1"/>
      <c r="V346" s="1"/>
      <c r="W346" s="1"/>
    </row>
    <row r="347" spans="1:23" s="13" customFormat="1" x14ac:dyDescent="0.25">
      <c r="A347" s="1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4"/>
      <c r="U347" s="1"/>
      <c r="V347" s="1"/>
      <c r="W347" s="1"/>
    </row>
    <row r="348" spans="1:23" s="13" customFormat="1" x14ac:dyDescent="0.25">
      <c r="A348" s="1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4"/>
      <c r="U348" s="1"/>
      <c r="V348" s="1"/>
      <c r="W348" s="1"/>
    </row>
    <row r="349" spans="1:23" s="13" customFormat="1" x14ac:dyDescent="0.25">
      <c r="A349" s="1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4"/>
      <c r="U349" s="1"/>
      <c r="V349" s="1"/>
      <c r="W349" s="1"/>
    </row>
    <row r="350" spans="1:23" s="13" customFormat="1" x14ac:dyDescent="0.25">
      <c r="A350" s="1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4"/>
      <c r="U350" s="1"/>
      <c r="V350" s="1"/>
      <c r="W350" s="1"/>
    </row>
    <row r="351" spans="1:23" s="13" customFormat="1" x14ac:dyDescent="0.25">
      <c r="A351" s="1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4"/>
      <c r="U351" s="1"/>
      <c r="V351" s="1"/>
      <c r="W351" s="1"/>
    </row>
    <row r="352" spans="1:23" s="13" customFormat="1" x14ac:dyDescent="0.25">
      <c r="A352" s="1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4"/>
      <c r="U352" s="1"/>
      <c r="V352" s="1"/>
      <c r="W352" s="1"/>
    </row>
    <row r="353" spans="1:23" s="13" customFormat="1" x14ac:dyDescent="0.25">
      <c r="A353" s="1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4"/>
      <c r="U353" s="1"/>
      <c r="V353" s="1"/>
      <c r="W353" s="1"/>
    </row>
    <row r="354" spans="1:23" s="13" customFormat="1" x14ac:dyDescent="0.25">
      <c r="A354" s="1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4"/>
      <c r="U354" s="1"/>
      <c r="V354" s="1"/>
      <c r="W354" s="1"/>
    </row>
    <row r="355" spans="1:23" s="13" customFormat="1" x14ac:dyDescent="0.25">
      <c r="A355" s="1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4"/>
      <c r="U355" s="1"/>
      <c r="V355" s="1"/>
      <c r="W355" s="1"/>
    </row>
    <row r="356" spans="1:23" s="13" customFormat="1" x14ac:dyDescent="0.25">
      <c r="A356" s="1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4"/>
      <c r="U356" s="1"/>
      <c r="V356" s="1"/>
      <c r="W356" s="1"/>
    </row>
    <row r="357" spans="1:23" s="13" customFormat="1" x14ac:dyDescent="0.25">
      <c r="A357" s="1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4"/>
      <c r="U357" s="1"/>
      <c r="V357" s="1"/>
      <c r="W357" s="1"/>
    </row>
    <row r="358" spans="1:23" s="13" customFormat="1" x14ac:dyDescent="0.25">
      <c r="A358" s="1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4"/>
      <c r="U358" s="1"/>
      <c r="V358" s="1"/>
      <c r="W358" s="1"/>
    </row>
    <row r="359" spans="1:23" s="13" customFormat="1" x14ac:dyDescent="0.25">
      <c r="A359" s="1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4"/>
      <c r="U359" s="1"/>
      <c r="V359" s="1"/>
      <c r="W359" s="1"/>
    </row>
    <row r="360" spans="1:23" s="13" customFormat="1" x14ac:dyDescent="0.25">
      <c r="A360" s="1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4"/>
      <c r="U360" s="1"/>
      <c r="V360" s="1"/>
      <c r="W360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5"/>
  <sheetViews>
    <sheetView showZeros="0" topLeftCell="A46" zoomScale="75" workbookViewId="0">
      <selection activeCell="J66" sqref="J66"/>
    </sheetView>
  </sheetViews>
  <sheetFormatPr defaultRowHeight="13.2" x14ac:dyDescent="0.25"/>
  <cols>
    <col min="1" max="1" width="7.44140625" style="15" customWidth="1"/>
    <col min="2" max="2" width="3.5546875" style="4" customWidth="1"/>
    <col min="3" max="3" width="30.109375" style="4" customWidth="1"/>
    <col min="4" max="4" width="13.44140625" style="4" customWidth="1"/>
    <col min="5" max="6" width="9.88671875" style="4" bestFit="1" customWidth="1"/>
    <col min="7" max="8" width="10.33203125" style="4" bestFit="1" customWidth="1"/>
    <col min="9" max="9" width="9.109375" style="1" customWidth="1"/>
    <col min="10" max="10" width="12.109375" style="4" customWidth="1"/>
    <col min="11" max="19" width="9.109375" style="4" customWidth="1"/>
    <col min="20" max="20" width="10.33203125" style="4" bestFit="1" customWidth="1"/>
    <col min="21" max="23" width="9.109375" style="4" customWidth="1"/>
  </cols>
  <sheetData>
    <row r="1" spans="1:24" ht="22.8" x14ac:dyDescent="0.4">
      <c r="A1" s="35" t="s">
        <v>82</v>
      </c>
      <c r="B1" s="36"/>
      <c r="C1" s="36"/>
      <c r="D1" s="36"/>
      <c r="E1" s="36"/>
      <c r="F1" s="36"/>
      <c r="G1" s="36"/>
      <c r="H1" s="36"/>
      <c r="I1" s="47"/>
      <c r="J1" s="36"/>
      <c r="K1" s="36"/>
      <c r="L1" s="36"/>
      <c r="M1" s="36"/>
      <c r="N1" s="36"/>
      <c r="O1" s="36"/>
      <c r="P1" s="36"/>
      <c r="Q1" s="36"/>
      <c r="R1" s="36"/>
      <c r="S1" s="36"/>
      <c r="T1" s="34"/>
      <c r="U1" s="36"/>
      <c r="V1" s="36"/>
    </row>
    <row r="2" spans="1:24" x14ac:dyDescent="0.25">
      <c r="A2" s="15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7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48" t="s">
        <v>21</v>
      </c>
      <c r="J3" s="19" t="s">
        <v>22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59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B8"/>
      <c r="C8"/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103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85"/>
  <sheetViews>
    <sheetView showZeros="0" topLeftCell="A58" zoomScale="75" workbookViewId="0">
      <selection activeCell="N87" sqref="N87"/>
    </sheetView>
  </sheetViews>
  <sheetFormatPr defaultRowHeight="13.2" x14ac:dyDescent="0.25"/>
  <cols>
    <col min="1" max="1" width="9.5546875" style="15" customWidth="1"/>
    <col min="2" max="2" width="4.6640625" customWidth="1"/>
    <col min="3" max="3" width="34" customWidth="1"/>
    <col min="4" max="4" width="9.88671875" style="4" bestFit="1" customWidth="1"/>
    <col min="5" max="6" width="10.33203125" style="4" bestFit="1" customWidth="1"/>
    <col min="7" max="7" width="11.88671875" style="4" customWidth="1"/>
    <col min="8" max="8" width="10.33203125" style="4" bestFit="1" customWidth="1"/>
    <col min="9" max="9" width="11.44140625" style="4" bestFit="1" customWidth="1"/>
    <col min="10" max="16" width="9.109375" style="4" customWidth="1"/>
    <col min="17" max="18" width="9.88671875" style="4" customWidth="1"/>
    <col min="19" max="19" width="9.109375" style="4" customWidth="1"/>
    <col min="20" max="20" width="10.33203125" style="4" bestFit="1" customWidth="1"/>
    <col min="21" max="22" width="9.109375" style="4" customWidth="1"/>
  </cols>
  <sheetData>
    <row r="1" spans="1:24" ht="22.8" x14ac:dyDescent="0.4">
      <c r="A1" s="37" t="s">
        <v>83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4"/>
      <c r="U1" s="38"/>
      <c r="V1" s="38"/>
    </row>
    <row r="2" spans="1:24" x14ac:dyDescent="0.25">
      <c r="A2" s="15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7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2" t="s">
        <v>21</v>
      </c>
      <c r="J3" s="18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57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54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86"/>
  <sheetViews>
    <sheetView showZeros="0" topLeftCell="A52" zoomScale="75" workbookViewId="0">
      <selection activeCell="L85" sqref="L85"/>
    </sheetView>
  </sheetViews>
  <sheetFormatPr defaultRowHeight="13.2" x14ac:dyDescent="0.25"/>
  <cols>
    <col min="1" max="1" width="8.109375" customWidth="1"/>
    <col min="2" max="2" width="5.33203125" customWidth="1"/>
    <col min="3" max="3" width="22.33203125" customWidth="1"/>
    <col min="4" max="4" width="11.44140625" style="4" customWidth="1"/>
    <col min="5" max="7" width="9.109375" style="4" customWidth="1"/>
    <col min="8" max="8" width="9.88671875" style="4" bestFit="1" customWidth="1"/>
    <col min="9" max="19" width="9.109375" style="4" customWidth="1"/>
    <col min="20" max="20" width="10.33203125" style="4" bestFit="1" customWidth="1"/>
    <col min="21" max="23" width="9.109375" style="4" customWidth="1"/>
  </cols>
  <sheetData>
    <row r="1" spans="1:24" ht="22.8" x14ac:dyDescent="0.4">
      <c r="A1" s="35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4"/>
      <c r="U1" s="36"/>
      <c r="V1" s="36"/>
      <c r="W1" s="36"/>
    </row>
    <row r="2" spans="1:24" x14ac:dyDescent="0.25">
      <c r="A2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3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2" t="s">
        <v>21</v>
      </c>
      <c r="J3" s="18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59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A8" s="15"/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56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  <row r="86" spans="1:23" x14ac:dyDescent="0.25">
      <c r="G86" s="4">
        <f>SUM(E84:G84)</f>
        <v>0</v>
      </c>
      <c r="H86" s="4">
        <f>SUM(H84:W84)</f>
        <v>0</v>
      </c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86"/>
  <sheetViews>
    <sheetView showZeros="0" topLeftCell="A49" zoomScale="75" workbookViewId="0">
      <selection activeCell="M84" sqref="M84"/>
    </sheetView>
  </sheetViews>
  <sheetFormatPr defaultRowHeight="13.2" x14ac:dyDescent="0.25"/>
  <cols>
    <col min="1" max="1" width="6.33203125" customWidth="1"/>
    <col min="2" max="2" width="4.88671875" customWidth="1"/>
    <col min="3" max="3" width="23.44140625" customWidth="1"/>
    <col min="4" max="4" width="13.6640625" style="4" customWidth="1"/>
    <col min="5" max="5" width="11.88671875" style="4" customWidth="1"/>
    <col min="6" max="7" width="9.109375" style="4" customWidth="1"/>
    <col min="8" max="8" width="9.88671875" style="4" bestFit="1" customWidth="1"/>
    <col min="9" max="11" width="9.109375" style="4" customWidth="1"/>
    <col min="12" max="12" width="10.33203125" style="4" bestFit="1" customWidth="1"/>
    <col min="13" max="17" width="9.109375" style="4" customWidth="1"/>
    <col min="18" max="18" width="9.33203125" style="4" bestFit="1" customWidth="1"/>
    <col min="19" max="19" width="9.109375" style="4" customWidth="1"/>
    <col min="20" max="20" width="10.33203125" style="4" bestFit="1" customWidth="1"/>
    <col min="21" max="23" width="9.109375" style="4" customWidth="1"/>
  </cols>
  <sheetData>
    <row r="1" spans="1:24" ht="22.8" x14ac:dyDescent="0.4">
      <c r="A1" s="35" t="s">
        <v>84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4"/>
      <c r="U1" s="36"/>
      <c r="V1" s="36"/>
      <c r="W1" s="36"/>
    </row>
    <row r="2" spans="1:24" x14ac:dyDescent="0.25">
      <c r="A2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3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2" t="s">
        <v>21</v>
      </c>
      <c r="J3" s="18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57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A8" s="15"/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58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  <row r="86" spans="1:23" x14ac:dyDescent="0.25">
      <c r="I86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85"/>
  <sheetViews>
    <sheetView showZeros="0" topLeftCell="A55" zoomScale="75" workbookViewId="0">
      <selection activeCell="L85" sqref="L85"/>
    </sheetView>
  </sheetViews>
  <sheetFormatPr defaultRowHeight="13.2" x14ac:dyDescent="0.25"/>
  <cols>
    <col min="1" max="1" width="7.44140625" customWidth="1"/>
    <col min="2" max="2" width="5.88671875" customWidth="1"/>
    <col min="3" max="3" width="23" customWidth="1"/>
    <col min="4" max="4" width="13.6640625" style="4" customWidth="1"/>
    <col min="5" max="5" width="12.5546875" style="4" customWidth="1"/>
    <col min="6" max="6" width="10.33203125" style="4" bestFit="1" customWidth="1"/>
    <col min="7" max="7" width="9.88671875" style="4" bestFit="1" customWidth="1"/>
    <col min="8" max="8" width="10.33203125" style="4" bestFit="1" customWidth="1"/>
    <col min="9" max="19" width="9.109375" style="4" customWidth="1"/>
    <col min="20" max="20" width="10.33203125" style="4" bestFit="1" customWidth="1"/>
    <col min="21" max="23" width="9.109375" style="4" customWidth="1"/>
  </cols>
  <sheetData>
    <row r="1" spans="1:24" ht="22.8" x14ac:dyDescent="0.4">
      <c r="A1" s="35" t="s">
        <v>85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4"/>
      <c r="U1" s="36"/>
      <c r="V1" s="36"/>
      <c r="W1" s="36"/>
    </row>
    <row r="2" spans="1:24" x14ac:dyDescent="0.25">
      <c r="A2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3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2" t="s">
        <v>21</v>
      </c>
      <c r="J3" s="18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57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A8" s="15"/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60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80"/>
  <sheetViews>
    <sheetView showZeros="0" topLeftCell="A49" zoomScale="75" workbookViewId="0">
      <selection activeCell="N80" sqref="N80"/>
    </sheetView>
  </sheetViews>
  <sheetFormatPr defaultRowHeight="13.2" x14ac:dyDescent="0.25"/>
  <cols>
    <col min="1" max="1" width="5.44140625" customWidth="1"/>
    <col min="2" max="2" width="3" customWidth="1"/>
    <col min="3" max="3" width="19.6640625" customWidth="1"/>
    <col min="4" max="4" width="14" style="4" customWidth="1"/>
    <col min="5" max="5" width="12" style="4" customWidth="1"/>
    <col min="6" max="6" width="10.33203125" style="4" bestFit="1" customWidth="1"/>
    <col min="7" max="7" width="9.44140625" style="4" bestFit="1" customWidth="1"/>
    <col min="8" max="8" width="10.33203125" style="4" bestFit="1" customWidth="1"/>
    <col min="9" max="19" width="9.109375" style="4" customWidth="1"/>
    <col min="20" max="20" width="10.33203125" style="4" bestFit="1" customWidth="1"/>
    <col min="21" max="23" width="9.109375" style="4" customWidth="1"/>
  </cols>
  <sheetData>
    <row r="1" spans="1:24" ht="22.8" x14ac:dyDescent="0.4">
      <c r="A1" s="35" t="s">
        <v>86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4"/>
      <c r="U1" s="36"/>
      <c r="V1" s="36"/>
    </row>
    <row r="2" spans="1:24" x14ac:dyDescent="0.25">
      <c r="A2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3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2" t="s">
        <v>21</v>
      </c>
      <c r="J3" s="18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57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A8" s="15"/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61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  <row r="86" spans="1:23" s="13" customFormat="1" x14ac:dyDescent="0.2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4"/>
      <c r="U86" s="1"/>
      <c r="V86" s="1"/>
      <c r="W86" s="1"/>
    </row>
    <row r="87" spans="1:23" s="13" customFormat="1" x14ac:dyDescent="0.2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4"/>
      <c r="U87" s="1"/>
      <c r="V87" s="1"/>
      <c r="W87" s="1"/>
    </row>
    <row r="88" spans="1:23" s="13" customFormat="1" x14ac:dyDescent="0.2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4"/>
      <c r="U88" s="1"/>
      <c r="V88" s="1"/>
      <c r="W88" s="1"/>
    </row>
    <row r="89" spans="1:23" s="13" customFormat="1" x14ac:dyDescent="0.2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4"/>
      <c r="U89" s="1"/>
      <c r="V89" s="1"/>
      <c r="W89" s="1"/>
    </row>
    <row r="90" spans="1:23" s="13" customFormat="1" x14ac:dyDescent="0.2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4"/>
      <c r="U90" s="1"/>
      <c r="V90" s="1"/>
      <c r="W90" s="1"/>
    </row>
    <row r="91" spans="1:23" s="13" customFormat="1" x14ac:dyDescent="0.2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4"/>
      <c r="U91" s="1"/>
      <c r="V91" s="1"/>
      <c r="W91" s="1"/>
    </row>
    <row r="92" spans="1:23" s="13" customFormat="1" x14ac:dyDescent="0.2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4"/>
      <c r="U92" s="1"/>
      <c r="V92" s="1"/>
      <c r="W92" s="1"/>
    </row>
    <row r="93" spans="1:23" s="13" customFormat="1" x14ac:dyDescent="0.2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4"/>
      <c r="U93" s="1"/>
      <c r="V93" s="1"/>
      <c r="W93" s="1"/>
    </row>
    <row r="94" spans="1:23" s="13" customFormat="1" x14ac:dyDescent="0.2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4"/>
      <c r="U94" s="1"/>
      <c r="V94" s="1"/>
      <c r="W94" s="1"/>
    </row>
    <row r="95" spans="1:23" s="13" customFormat="1" x14ac:dyDescent="0.2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4"/>
      <c r="U95" s="1"/>
      <c r="V95" s="1"/>
      <c r="W95" s="1"/>
    </row>
    <row r="96" spans="1:23" s="13" customFormat="1" x14ac:dyDescent="0.2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4"/>
      <c r="U96" s="1"/>
      <c r="V96" s="1"/>
      <c r="W96" s="1"/>
    </row>
    <row r="97" spans="4:23" s="13" customFormat="1" x14ac:dyDescent="0.2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4"/>
      <c r="U97" s="1"/>
      <c r="V97" s="1"/>
      <c r="W97" s="1"/>
    </row>
    <row r="98" spans="4:23" s="13" customFormat="1" x14ac:dyDescent="0.2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4"/>
      <c r="U98" s="1"/>
      <c r="V98" s="1"/>
      <c r="W98" s="1"/>
    </row>
    <row r="99" spans="4:23" s="13" customFormat="1" x14ac:dyDescent="0.2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4"/>
      <c r="U99" s="1"/>
      <c r="V99" s="1"/>
      <c r="W99" s="1"/>
    </row>
    <row r="100" spans="4:23" s="13" customFormat="1" x14ac:dyDescent="0.2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4"/>
      <c r="U100" s="1"/>
      <c r="V100" s="1"/>
      <c r="W100" s="1"/>
    </row>
    <row r="101" spans="4:23" s="13" customFormat="1" x14ac:dyDescent="0.2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4"/>
      <c r="U101" s="1"/>
      <c r="V101" s="1"/>
      <c r="W101" s="1"/>
    </row>
    <row r="102" spans="4:23" s="13" customFormat="1" x14ac:dyDescent="0.2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4"/>
      <c r="U102" s="1"/>
      <c r="V102" s="1"/>
      <c r="W102" s="1"/>
    </row>
    <row r="103" spans="4:23" s="13" customFormat="1" x14ac:dyDescent="0.2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4"/>
      <c r="U103" s="1"/>
      <c r="V103" s="1"/>
      <c r="W103" s="1"/>
    </row>
    <row r="104" spans="4:23" s="13" customFormat="1" x14ac:dyDescent="0.2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4"/>
      <c r="U104" s="1"/>
      <c r="V104" s="1"/>
      <c r="W104" s="1"/>
    </row>
    <row r="105" spans="4:23" s="13" customFormat="1" x14ac:dyDescent="0.2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4"/>
      <c r="U105" s="1"/>
      <c r="V105" s="1"/>
      <c r="W105" s="1"/>
    </row>
    <row r="106" spans="4:23" s="13" customFormat="1" x14ac:dyDescent="0.2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4"/>
      <c r="U106" s="1"/>
      <c r="V106" s="1"/>
      <c r="W106" s="1"/>
    </row>
    <row r="107" spans="4:23" s="13" customFormat="1" x14ac:dyDescent="0.2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4"/>
      <c r="U107" s="1"/>
      <c r="V107" s="1"/>
      <c r="W107" s="1"/>
    </row>
    <row r="108" spans="4:23" s="13" customFormat="1" x14ac:dyDescent="0.2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4"/>
      <c r="U108" s="1"/>
      <c r="V108" s="1"/>
      <c r="W108" s="1"/>
    </row>
    <row r="109" spans="4:23" s="13" customFormat="1" x14ac:dyDescent="0.2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4"/>
      <c r="U109" s="1"/>
      <c r="V109" s="1"/>
      <c r="W109" s="1"/>
    </row>
    <row r="110" spans="4:23" s="13" customFormat="1" x14ac:dyDescent="0.2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4"/>
      <c r="U110" s="1"/>
      <c r="V110" s="1"/>
      <c r="W110" s="1"/>
    </row>
    <row r="111" spans="4:23" s="13" customFormat="1" x14ac:dyDescent="0.2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4"/>
      <c r="U111" s="1"/>
      <c r="V111" s="1"/>
      <c r="W111" s="1"/>
    </row>
    <row r="112" spans="4:23" s="13" customFormat="1" x14ac:dyDescent="0.2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4"/>
      <c r="U112" s="1"/>
      <c r="V112" s="1"/>
      <c r="W112" s="1"/>
    </row>
    <row r="113" spans="4:23" s="13" customFormat="1" x14ac:dyDescent="0.2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4"/>
      <c r="U113" s="1"/>
      <c r="V113" s="1"/>
      <c r="W113" s="1"/>
    </row>
    <row r="114" spans="4:23" s="13" customFormat="1" x14ac:dyDescent="0.2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4"/>
      <c r="U114" s="1"/>
      <c r="V114" s="1"/>
      <c r="W114" s="1"/>
    </row>
    <row r="115" spans="4:23" s="13" customFormat="1" x14ac:dyDescent="0.2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4"/>
      <c r="U115" s="1"/>
      <c r="V115" s="1"/>
      <c r="W115" s="1"/>
    </row>
    <row r="116" spans="4:23" s="13" customFormat="1" x14ac:dyDescent="0.2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4"/>
      <c r="U116" s="1"/>
      <c r="V116" s="1"/>
      <c r="W116" s="1"/>
    </row>
    <row r="117" spans="4:23" s="13" customFormat="1" x14ac:dyDescent="0.2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4"/>
      <c r="U117" s="1"/>
      <c r="V117" s="1"/>
      <c r="W117" s="1"/>
    </row>
    <row r="118" spans="4:23" s="13" customFormat="1" x14ac:dyDescent="0.2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4"/>
      <c r="U118" s="1"/>
      <c r="V118" s="1"/>
      <c r="W118" s="1"/>
    </row>
    <row r="119" spans="4:23" s="13" customFormat="1" x14ac:dyDescent="0.2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4"/>
      <c r="U119" s="1"/>
      <c r="V119" s="1"/>
      <c r="W119" s="1"/>
    </row>
    <row r="120" spans="4:23" s="13" customFormat="1" x14ac:dyDescent="0.2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4"/>
      <c r="U120" s="1"/>
      <c r="V120" s="1"/>
      <c r="W120" s="1"/>
    </row>
    <row r="121" spans="4:23" s="13" customFormat="1" x14ac:dyDescent="0.2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4"/>
      <c r="U121" s="1"/>
      <c r="V121" s="1"/>
      <c r="W121" s="1"/>
    </row>
    <row r="122" spans="4:23" s="13" customFormat="1" x14ac:dyDescent="0.2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4"/>
      <c r="U122" s="1"/>
      <c r="V122" s="1"/>
      <c r="W122" s="1"/>
    </row>
    <row r="123" spans="4:23" s="13" customFormat="1" x14ac:dyDescent="0.2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4"/>
      <c r="U123" s="1"/>
      <c r="V123" s="1"/>
      <c r="W123" s="1"/>
    </row>
    <row r="124" spans="4:23" s="13" customFormat="1" x14ac:dyDescent="0.2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4"/>
      <c r="U124" s="1"/>
      <c r="V124" s="1"/>
      <c r="W124" s="1"/>
    </row>
    <row r="125" spans="4:23" s="13" customFormat="1" x14ac:dyDescent="0.2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4"/>
      <c r="U125" s="1"/>
      <c r="V125" s="1"/>
      <c r="W125" s="1"/>
    </row>
    <row r="126" spans="4:23" s="13" customFormat="1" x14ac:dyDescent="0.2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4"/>
      <c r="U126" s="1"/>
      <c r="V126" s="1"/>
      <c r="W126" s="1"/>
    </row>
    <row r="127" spans="4:23" s="13" customFormat="1" x14ac:dyDescent="0.2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4"/>
      <c r="U127" s="1"/>
      <c r="V127" s="1"/>
      <c r="W127" s="1"/>
    </row>
    <row r="128" spans="4:23" s="13" customFormat="1" x14ac:dyDescent="0.2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4"/>
      <c r="U128" s="1"/>
      <c r="V128" s="1"/>
      <c r="W128" s="1"/>
    </row>
    <row r="129" spans="4:23" s="13" customFormat="1" x14ac:dyDescent="0.2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4"/>
      <c r="U129" s="1"/>
      <c r="V129" s="1"/>
      <c r="W129" s="1"/>
    </row>
    <row r="130" spans="4:23" s="13" customFormat="1" x14ac:dyDescent="0.2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4"/>
      <c r="U130" s="1"/>
      <c r="V130" s="1"/>
      <c r="W130" s="1"/>
    </row>
    <row r="131" spans="4:23" s="13" customFormat="1" x14ac:dyDescent="0.2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4"/>
      <c r="U131" s="1"/>
      <c r="V131" s="1"/>
      <c r="W131" s="1"/>
    </row>
    <row r="132" spans="4:23" s="13" customFormat="1" x14ac:dyDescent="0.2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4"/>
      <c r="U132" s="1"/>
      <c r="V132" s="1"/>
      <c r="W132" s="1"/>
    </row>
    <row r="133" spans="4:23" s="13" customFormat="1" x14ac:dyDescent="0.2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4"/>
      <c r="U133" s="1"/>
      <c r="V133" s="1"/>
      <c r="W133" s="1"/>
    </row>
    <row r="134" spans="4:23" s="13" customFormat="1" x14ac:dyDescent="0.2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4"/>
      <c r="U134" s="1"/>
      <c r="V134" s="1"/>
      <c r="W134" s="1"/>
    </row>
    <row r="135" spans="4:23" s="13" customFormat="1" x14ac:dyDescent="0.2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4"/>
      <c r="U135" s="1"/>
      <c r="V135" s="1"/>
      <c r="W135" s="1"/>
    </row>
    <row r="136" spans="4:23" s="13" customFormat="1" x14ac:dyDescent="0.2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4"/>
      <c r="U136" s="1"/>
      <c r="V136" s="1"/>
      <c r="W136" s="1"/>
    </row>
    <row r="137" spans="4:23" s="13" customFormat="1" x14ac:dyDescent="0.2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4"/>
      <c r="U137" s="1"/>
      <c r="V137" s="1"/>
      <c r="W137" s="1"/>
    </row>
    <row r="138" spans="4:23" s="13" customFormat="1" x14ac:dyDescent="0.2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4"/>
      <c r="U138" s="1"/>
      <c r="V138" s="1"/>
      <c r="W138" s="1"/>
    </row>
    <row r="139" spans="4:23" s="13" customFormat="1" x14ac:dyDescent="0.2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4"/>
      <c r="U139" s="1"/>
      <c r="V139" s="1"/>
      <c r="W139" s="1"/>
    </row>
    <row r="140" spans="4:23" s="13" customFormat="1" x14ac:dyDescent="0.2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4"/>
      <c r="U140" s="1"/>
      <c r="V140" s="1"/>
      <c r="W140" s="1"/>
    </row>
    <row r="141" spans="4:23" s="13" customFormat="1" x14ac:dyDescent="0.2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4"/>
      <c r="U141" s="1"/>
      <c r="V141" s="1"/>
      <c r="W141" s="1"/>
    </row>
    <row r="142" spans="4:23" s="13" customFormat="1" x14ac:dyDescent="0.2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4"/>
      <c r="U142" s="1"/>
      <c r="V142" s="1"/>
      <c r="W142" s="1"/>
    </row>
    <row r="143" spans="4:23" s="13" customFormat="1" x14ac:dyDescent="0.2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4"/>
      <c r="U143" s="1"/>
      <c r="V143" s="1"/>
      <c r="W143" s="1"/>
    </row>
    <row r="144" spans="4:23" s="13" customFormat="1" x14ac:dyDescent="0.2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4"/>
      <c r="U144" s="1"/>
      <c r="V144" s="1"/>
      <c r="W144" s="1"/>
    </row>
    <row r="145" spans="4:23" s="13" customFormat="1" x14ac:dyDescent="0.2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4"/>
      <c r="U145" s="1"/>
      <c r="V145" s="1"/>
      <c r="W145" s="1"/>
    </row>
    <row r="146" spans="4:23" s="13" customFormat="1" x14ac:dyDescent="0.2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4"/>
      <c r="U146" s="1"/>
      <c r="V146" s="1"/>
      <c r="W146" s="1"/>
    </row>
    <row r="147" spans="4:23" s="13" customFormat="1" x14ac:dyDescent="0.2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4"/>
      <c r="U147" s="1"/>
      <c r="V147" s="1"/>
      <c r="W147" s="1"/>
    </row>
    <row r="148" spans="4:23" s="13" customFormat="1" x14ac:dyDescent="0.2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4"/>
      <c r="U148" s="1"/>
      <c r="V148" s="1"/>
      <c r="W148" s="1"/>
    </row>
    <row r="149" spans="4:23" s="13" customFormat="1" x14ac:dyDescent="0.2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4"/>
      <c r="U149" s="1"/>
      <c r="V149" s="1"/>
      <c r="W149" s="1"/>
    </row>
    <row r="150" spans="4:23" s="13" customFormat="1" x14ac:dyDescent="0.2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4"/>
      <c r="U150" s="1"/>
      <c r="V150" s="1"/>
      <c r="W150" s="1"/>
    </row>
    <row r="151" spans="4:23" s="13" customFormat="1" x14ac:dyDescent="0.2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4"/>
      <c r="U151" s="1"/>
      <c r="V151" s="1"/>
      <c r="W151" s="1"/>
    </row>
    <row r="152" spans="4:23" s="13" customFormat="1" x14ac:dyDescent="0.2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4"/>
      <c r="U152" s="1"/>
      <c r="V152" s="1"/>
      <c r="W152" s="1"/>
    </row>
    <row r="153" spans="4:23" s="13" customFormat="1" x14ac:dyDescent="0.2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4"/>
      <c r="U153" s="1"/>
      <c r="V153" s="1"/>
      <c r="W153" s="1"/>
    </row>
    <row r="154" spans="4:23" s="13" customFormat="1" x14ac:dyDescent="0.2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4"/>
      <c r="U154" s="1"/>
      <c r="V154" s="1"/>
      <c r="W154" s="1"/>
    </row>
    <row r="155" spans="4:23" s="13" customFormat="1" x14ac:dyDescent="0.2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4"/>
      <c r="U155" s="1"/>
      <c r="V155" s="1"/>
      <c r="W155" s="1"/>
    </row>
    <row r="156" spans="4:23" s="13" customFormat="1" x14ac:dyDescent="0.2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4"/>
      <c r="U156" s="1"/>
      <c r="V156" s="1"/>
      <c r="W156" s="1"/>
    </row>
    <row r="157" spans="4:23" s="13" customFormat="1" x14ac:dyDescent="0.2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4"/>
      <c r="U157" s="1"/>
      <c r="V157" s="1"/>
      <c r="W157" s="1"/>
    </row>
    <row r="158" spans="4:23" s="13" customFormat="1" x14ac:dyDescent="0.2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4"/>
      <c r="U158" s="1"/>
      <c r="V158" s="1"/>
      <c r="W158" s="1"/>
    </row>
    <row r="159" spans="4:23" s="13" customFormat="1" x14ac:dyDescent="0.2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4"/>
      <c r="U159" s="1"/>
      <c r="V159" s="1"/>
      <c r="W159" s="1"/>
    </row>
    <row r="160" spans="4:23" s="13" customFormat="1" x14ac:dyDescent="0.2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4"/>
      <c r="U160" s="1"/>
      <c r="V160" s="1"/>
      <c r="W160" s="1"/>
    </row>
    <row r="161" spans="4:23" s="13" customFormat="1" x14ac:dyDescent="0.2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4"/>
      <c r="U161" s="1"/>
      <c r="V161" s="1"/>
      <c r="W161" s="1"/>
    </row>
    <row r="162" spans="4:23" s="13" customFormat="1" x14ac:dyDescent="0.2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4"/>
      <c r="U162" s="1"/>
      <c r="V162" s="1"/>
      <c r="W162" s="1"/>
    </row>
    <row r="163" spans="4:23" s="13" customFormat="1" x14ac:dyDescent="0.2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4"/>
      <c r="U163" s="1"/>
      <c r="V163" s="1"/>
      <c r="W163" s="1"/>
    </row>
    <row r="164" spans="4:23" s="13" customFormat="1" x14ac:dyDescent="0.2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4"/>
      <c r="U164" s="1"/>
      <c r="V164" s="1"/>
      <c r="W164" s="1"/>
    </row>
    <row r="165" spans="4:23" s="13" customFormat="1" x14ac:dyDescent="0.2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4"/>
      <c r="U165" s="1"/>
      <c r="V165" s="1"/>
      <c r="W165" s="1"/>
    </row>
    <row r="166" spans="4:23" s="13" customFormat="1" x14ac:dyDescent="0.2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4"/>
      <c r="U166" s="1"/>
      <c r="V166" s="1"/>
      <c r="W166" s="1"/>
    </row>
    <row r="167" spans="4:23" s="13" customFormat="1" x14ac:dyDescent="0.2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4"/>
      <c r="U167" s="1"/>
      <c r="V167" s="1"/>
      <c r="W167" s="1"/>
    </row>
    <row r="168" spans="4:23" s="13" customFormat="1" x14ac:dyDescent="0.2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4"/>
      <c r="U168" s="1"/>
      <c r="V168" s="1"/>
      <c r="W168" s="1"/>
    </row>
    <row r="169" spans="4:23" s="13" customFormat="1" x14ac:dyDescent="0.2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4"/>
      <c r="U169" s="1"/>
      <c r="V169" s="1"/>
      <c r="W169" s="1"/>
    </row>
    <row r="170" spans="4:23" s="13" customFormat="1" x14ac:dyDescent="0.2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4"/>
      <c r="U170" s="1"/>
      <c r="V170" s="1"/>
      <c r="W170" s="1"/>
    </row>
    <row r="171" spans="4:23" s="13" customFormat="1" x14ac:dyDescent="0.2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4"/>
      <c r="U171" s="1"/>
      <c r="V171" s="1"/>
      <c r="W171" s="1"/>
    </row>
    <row r="172" spans="4:23" s="13" customFormat="1" x14ac:dyDescent="0.2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4"/>
      <c r="U172" s="1"/>
      <c r="V172" s="1"/>
      <c r="W172" s="1"/>
    </row>
    <row r="173" spans="4:23" s="13" customFormat="1" x14ac:dyDescent="0.2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4"/>
      <c r="U173" s="1"/>
      <c r="V173" s="1"/>
      <c r="W173" s="1"/>
    </row>
    <row r="174" spans="4:23" s="13" customFormat="1" x14ac:dyDescent="0.2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4"/>
      <c r="U174" s="1"/>
      <c r="V174" s="1"/>
      <c r="W174" s="1"/>
    </row>
    <row r="175" spans="4:23" s="13" customFormat="1" x14ac:dyDescent="0.2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4"/>
      <c r="U175" s="1"/>
      <c r="V175" s="1"/>
      <c r="W175" s="1"/>
    </row>
    <row r="176" spans="4:23" s="13" customFormat="1" x14ac:dyDescent="0.2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4"/>
      <c r="U176" s="1"/>
      <c r="V176" s="1"/>
      <c r="W176" s="1"/>
    </row>
    <row r="177" spans="4:23" s="13" customFormat="1" x14ac:dyDescent="0.2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4"/>
      <c r="U177" s="1"/>
      <c r="V177" s="1"/>
      <c r="W177" s="1"/>
    </row>
    <row r="178" spans="4:23" s="13" customFormat="1" x14ac:dyDescent="0.2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4"/>
      <c r="U178" s="1"/>
      <c r="V178" s="1"/>
      <c r="W178" s="1"/>
    </row>
    <row r="179" spans="4:23" s="13" customFormat="1" x14ac:dyDescent="0.2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4"/>
      <c r="U179" s="1"/>
      <c r="V179" s="1"/>
      <c r="W179" s="1"/>
    </row>
    <row r="180" spans="4:23" s="13" customFormat="1" x14ac:dyDescent="0.2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4"/>
      <c r="U180" s="1"/>
      <c r="V180" s="1"/>
      <c r="W180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85"/>
  <sheetViews>
    <sheetView showZeros="0" topLeftCell="A55" zoomScale="75" workbookViewId="0">
      <selection activeCell="A87" sqref="A87:XFD87"/>
    </sheetView>
  </sheetViews>
  <sheetFormatPr defaultRowHeight="13.2" x14ac:dyDescent="0.25"/>
  <cols>
    <col min="1" max="1" width="5.5546875" customWidth="1"/>
    <col min="2" max="2" width="8.109375" customWidth="1"/>
    <col min="3" max="3" width="28.88671875" customWidth="1"/>
    <col min="4" max="4" width="13.6640625" style="4" customWidth="1"/>
    <col min="5" max="5" width="10.33203125" style="4" bestFit="1" customWidth="1"/>
    <col min="6" max="6" width="12.33203125" style="4" customWidth="1"/>
    <col min="7" max="7" width="9.44140625" style="4" bestFit="1" customWidth="1"/>
    <col min="8" max="8" width="11.6640625" style="4" customWidth="1"/>
    <col min="9" max="9" width="11.44140625" style="4" customWidth="1"/>
    <col min="10" max="18" width="9.33203125" style="4" bestFit="1" customWidth="1"/>
    <col min="19" max="19" width="12.109375" style="4" customWidth="1"/>
    <col min="20" max="20" width="10.33203125" style="4" bestFit="1" customWidth="1"/>
    <col min="21" max="23" width="9.109375" style="4" customWidth="1"/>
  </cols>
  <sheetData>
    <row r="1" spans="1:24" ht="22.8" x14ac:dyDescent="0.4">
      <c r="A1" s="35" t="s">
        <v>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4"/>
      <c r="U1" s="36"/>
      <c r="V1" s="36"/>
    </row>
    <row r="2" spans="1:24" x14ac:dyDescent="0.25">
      <c r="A2" t="s">
        <v>0</v>
      </c>
      <c r="B2" t="s">
        <v>1</v>
      </c>
      <c r="C2" s="1" t="s">
        <v>2</v>
      </c>
      <c r="D2" s="39" t="s">
        <v>3</v>
      </c>
      <c r="E2" s="39"/>
      <c r="F2" s="2" t="s">
        <v>4</v>
      </c>
      <c r="G2" s="2" t="s">
        <v>5</v>
      </c>
      <c r="H2" s="39" t="s">
        <v>6</v>
      </c>
      <c r="I2" s="39"/>
      <c r="J2" s="40" t="s">
        <v>7</v>
      </c>
      <c r="K2" s="39"/>
      <c r="L2" s="3"/>
      <c r="M2" s="1"/>
      <c r="O2" s="1" t="s">
        <v>8</v>
      </c>
      <c r="P2" s="1"/>
      <c r="Q2" s="1"/>
      <c r="R2" s="1"/>
      <c r="S2" s="1"/>
      <c r="T2" s="5" t="s">
        <v>4</v>
      </c>
      <c r="U2" s="5"/>
      <c r="V2" s="6"/>
      <c r="W2" s="2"/>
    </row>
    <row r="3" spans="1:24" ht="13.8" thickBot="1" x14ac:dyDescent="0.3">
      <c r="A3" s="13"/>
      <c r="B3" s="22" t="s">
        <v>9</v>
      </c>
      <c r="C3" s="1"/>
      <c r="D3" s="2" t="s">
        <v>10</v>
      </c>
      <c r="E3" s="2" t="s">
        <v>10</v>
      </c>
      <c r="F3" s="2" t="s">
        <v>10</v>
      </c>
      <c r="G3" s="2" t="s">
        <v>10</v>
      </c>
      <c r="H3" s="2" t="s">
        <v>11</v>
      </c>
      <c r="I3" s="2" t="s">
        <v>21</v>
      </c>
      <c r="J3" s="18" t="s">
        <v>23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21</v>
      </c>
      <c r="R3" s="19" t="s">
        <v>57</v>
      </c>
      <c r="S3" s="1" t="s">
        <v>18</v>
      </c>
      <c r="T3" s="10" t="s">
        <v>19</v>
      </c>
      <c r="U3" s="19"/>
      <c r="V3" s="20"/>
      <c r="W3" s="1"/>
    </row>
    <row r="4" spans="1:24" s="13" customFormat="1" x14ac:dyDescent="0.25">
      <c r="A4" s="17"/>
      <c r="D4" s="1"/>
      <c r="E4" s="1"/>
      <c r="F4" s="1"/>
      <c r="G4" s="1"/>
      <c r="H4" s="1"/>
      <c r="I4" s="25"/>
      <c r="J4" s="1"/>
      <c r="K4" s="1"/>
      <c r="L4" s="1"/>
      <c r="M4" s="1"/>
      <c r="N4" s="1"/>
      <c r="O4" s="1"/>
      <c r="P4" s="1"/>
      <c r="Q4" s="1"/>
      <c r="R4" s="1"/>
      <c r="S4" s="1"/>
      <c r="T4" s="4"/>
      <c r="U4" s="1"/>
      <c r="V4" s="1"/>
      <c r="W4" s="1"/>
      <c r="X4" s="1"/>
    </row>
    <row r="5" spans="1:24" s="17" customFormat="1" x14ac:dyDescent="0.25">
      <c r="C5" s="23" t="s">
        <v>34</v>
      </c>
      <c r="D5" s="17" t="s">
        <v>36</v>
      </c>
      <c r="E5" s="17" t="s">
        <v>35</v>
      </c>
      <c r="I5" s="46" t="s">
        <v>37</v>
      </c>
      <c r="T5" s="4"/>
    </row>
    <row r="6" spans="1:24" s="13" customFormat="1" x14ac:dyDescent="0.25">
      <c r="A6" s="17"/>
      <c r="C6" s="14"/>
      <c r="D6" s="1"/>
      <c r="E6" s="1"/>
      <c r="F6" s="1"/>
      <c r="G6" s="1"/>
      <c r="H6" s="1"/>
      <c r="I6" s="25"/>
      <c r="J6" s="1"/>
      <c r="K6" s="1"/>
      <c r="L6" s="1"/>
      <c r="M6" s="1"/>
      <c r="N6" s="1"/>
      <c r="O6" s="1"/>
      <c r="P6" s="1"/>
      <c r="Q6" s="1"/>
      <c r="R6" s="1"/>
      <c r="S6" s="1"/>
      <c r="T6" s="4"/>
      <c r="U6" s="1"/>
      <c r="V6" s="1"/>
      <c r="W6" s="1"/>
    </row>
    <row r="7" spans="1:24" s="13" customFormat="1" x14ac:dyDescent="0.25">
      <c r="A7" s="17"/>
      <c r="C7" s="14"/>
      <c r="D7" s="1"/>
      <c r="E7" s="1"/>
      <c r="F7" s="1"/>
      <c r="G7" s="1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4"/>
      <c r="U7" s="1"/>
      <c r="V7" s="1"/>
      <c r="W7" s="1"/>
    </row>
    <row r="8" spans="1:24" x14ac:dyDescent="0.25">
      <c r="A8" s="15"/>
      <c r="I8" s="25"/>
      <c r="W8" s="1"/>
    </row>
    <row r="9" spans="1:24" s="13" customFormat="1" x14ac:dyDescent="0.25">
      <c r="A9" s="17"/>
      <c r="C9" s="14" t="s">
        <v>20</v>
      </c>
      <c r="D9" s="1">
        <v>-1000</v>
      </c>
      <c r="E9" s="1"/>
      <c r="F9" s="1"/>
      <c r="G9" s="1"/>
      <c r="H9" s="1"/>
      <c r="I9" s="25"/>
      <c r="J9" s="1"/>
      <c r="K9" s="1"/>
      <c r="L9" s="1"/>
      <c r="M9" s="1"/>
      <c r="N9" s="1"/>
      <c r="O9" s="1"/>
      <c r="P9" s="1"/>
      <c r="Q9" s="1"/>
      <c r="R9" s="1"/>
      <c r="S9" s="1"/>
      <c r="T9" s="4"/>
      <c r="U9" s="1"/>
      <c r="V9" s="1"/>
      <c r="W9" s="1"/>
    </row>
    <row r="10" spans="1:24" s="13" customFormat="1" x14ac:dyDescent="0.25">
      <c r="A10" s="23">
        <v>3</v>
      </c>
      <c r="C10" s="14" t="s">
        <v>92</v>
      </c>
      <c r="D10" s="1">
        <f>D9-E10</f>
        <v>-1100</v>
      </c>
      <c r="E10" s="1">
        <f>SUM(H10:W10)</f>
        <v>100</v>
      </c>
      <c r="F10" s="1"/>
      <c r="G10" s="1"/>
      <c r="H10" s="1"/>
      <c r="I10" s="25"/>
      <c r="J10" s="1"/>
      <c r="K10" s="1"/>
      <c r="L10" s="1"/>
      <c r="M10" s="1"/>
      <c r="N10" s="1"/>
      <c r="O10" s="1"/>
      <c r="P10" s="1"/>
      <c r="Q10" s="1"/>
      <c r="R10" s="1"/>
      <c r="S10" s="1"/>
      <c r="T10" s="4">
        <v>100</v>
      </c>
      <c r="U10" s="1"/>
      <c r="V10" s="1"/>
      <c r="W10" s="1"/>
    </row>
    <row r="11" spans="1:24" s="13" customFormat="1" x14ac:dyDescent="0.25">
      <c r="A11" s="23">
        <v>3</v>
      </c>
      <c r="B11" s="13" t="s">
        <v>40</v>
      </c>
      <c r="C11" s="14" t="s">
        <v>25</v>
      </c>
      <c r="D11" s="1">
        <f t="shared" ref="D11:D47" si="0">D10-E11</f>
        <v>-1233.3399999999999</v>
      </c>
      <c r="E11" s="1">
        <f t="shared" ref="E11:E47" si="1">SUM(H11:W11)</f>
        <v>133.34</v>
      </c>
      <c r="F11" s="1"/>
      <c r="G11" s="1"/>
      <c r="H11" s="1"/>
      <c r="I11" s="25"/>
      <c r="J11" s="1"/>
      <c r="K11" s="1"/>
      <c r="L11" s="1">
        <v>118</v>
      </c>
      <c r="M11" s="1"/>
      <c r="N11" s="1"/>
      <c r="O11" s="1"/>
      <c r="P11" s="1"/>
      <c r="Q11" s="1">
        <v>15.34</v>
      </c>
      <c r="R11" s="1"/>
      <c r="S11" s="1"/>
      <c r="T11" s="4"/>
      <c r="U11" s="1"/>
      <c r="V11" s="1"/>
      <c r="W11" s="1"/>
    </row>
    <row r="12" spans="1:24" s="13" customFormat="1" x14ac:dyDescent="0.25">
      <c r="A12" s="23">
        <v>3</v>
      </c>
      <c r="C12" s="14" t="s">
        <v>73</v>
      </c>
      <c r="D12" s="1">
        <f t="shared" si="0"/>
        <v>-1234.8399999999999</v>
      </c>
      <c r="E12" s="1">
        <f t="shared" si="1"/>
        <v>1.5</v>
      </c>
      <c r="F12" s="1"/>
      <c r="G12" s="1"/>
      <c r="H12" s="1"/>
      <c r="I12" s="25"/>
      <c r="J12" s="1"/>
      <c r="K12" s="1"/>
      <c r="L12" s="1"/>
      <c r="M12" s="1"/>
      <c r="N12" s="1"/>
      <c r="P12" s="1">
        <v>1.5</v>
      </c>
      <c r="Q12" s="1"/>
      <c r="R12" s="1"/>
      <c r="S12" s="1"/>
      <c r="T12" s="4"/>
      <c r="U12" s="1"/>
      <c r="V12" s="1"/>
      <c r="W12" s="1"/>
    </row>
    <row r="13" spans="1:24" s="13" customFormat="1" x14ac:dyDescent="0.25">
      <c r="A13" s="23">
        <v>3</v>
      </c>
      <c r="C13" s="14" t="s">
        <v>26</v>
      </c>
      <c r="D13" s="1">
        <f t="shared" si="0"/>
        <v>-1260.0999999999999</v>
      </c>
      <c r="E13" s="1">
        <f t="shared" si="1"/>
        <v>25.26</v>
      </c>
      <c r="F13" s="1"/>
      <c r="G13" s="1"/>
      <c r="H13" s="1"/>
      <c r="I13" s="25"/>
      <c r="J13" s="1"/>
      <c r="K13" s="1"/>
      <c r="L13" s="1"/>
      <c r="M13" s="1"/>
      <c r="N13" s="1"/>
      <c r="P13" s="1">
        <v>25.26</v>
      </c>
      <c r="Q13" s="1"/>
      <c r="R13" s="1"/>
      <c r="S13" s="1"/>
      <c r="T13" s="4"/>
      <c r="U13" s="1"/>
      <c r="V13" s="1"/>
      <c r="W13" s="1"/>
    </row>
    <row r="14" spans="1:24" s="13" customFormat="1" x14ac:dyDescent="0.25">
      <c r="A14" s="23">
        <v>4</v>
      </c>
      <c r="C14" s="14" t="s">
        <v>27</v>
      </c>
      <c r="D14" s="1">
        <f t="shared" si="0"/>
        <v>-1290.0999999999999</v>
      </c>
      <c r="E14" s="1">
        <f t="shared" si="1"/>
        <v>30</v>
      </c>
      <c r="F14" s="1"/>
      <c r="G14" s="1"/>
      <c r="H14" s="1"/>
      <c r="I14" s="25"/>
      <c r="J14" s="1"/>
      <c r="K14" s="1"/>
      <c r="L14" s="1">
        <v>30</v>
      </c>
      <c r="M14" s="1"/>
      <c r="N14" s="1"/>
      <c r="O14" s="1"/>
      <c r="P14" s="1"/>
      <c r="Q14" s="1"/>
      <c r="R14" s="1"/>
      <c r="S14" s="1"/>
      <c r="T14" s="4"/>
      <c r="U14" s="1"/>
      <c r="V14" s="1"/>
      <c r="W14" s="1"/>
    </row>
    <row r="15" spans="1:24" s="13" customFormat="1" x14ac:dyDescent="0.25">
      <c r="A15" s="23">
        <v>4</v>
      </c>
      <c r="B15" s="13" t="s">
        <v>40</v>
      </c>
      <c r="C15" s="14" t="s">
        <v>28</v>
      </c>
      <c r="D15" s="1">
        <f t="shared" si="0"/>
        <v>-1345.26</v>
      </c>
      <c r="E15" s="1">
        <f t="shared" si="1"/>
        <v>55.160000000000004</v>
      </c>
      <c r="F15" s="1"/>
      <c r="G15" s="1"/>
      <c r="H15" s="1"/>
      <c r="I15" s="25"/>
      <c r="J15" s="1"/>
      <c r="K15" s="1">
        <v>48.81</v>
      </c>
      <c r="L15" s="1"/>
      <c r="M15" s="1"/>
      <c r="N15" s="1"/>
      <c r="O15" s="1"/>
      <c r="P15" s="1"/>
      <c r="Q15" s="1">
        <v>6.35</v>
      </c>
      <c r="R15" s="1"/>
      <c r="S15" s="1"/>
      <c r="T15" s="4"/>
      <c r="U15" s="1"/>
      <c r="V15" s="1"/>
      <c r="W15" s="1"/>
    </row>
    <row r="16" spans="1:24" s="13" customFormat="1" x14ac:dyDescent="0.25">
      <c r="A16" s="23">
        <v>6</v>
      </c>
      <c r="B16" s="13" t="s">
        <v>40</v>
      </c>
      <c r="C16" s="14" t="s">
        <v>74</v>
      </c>
      <c r="D16" s="1">
        <f t="shared" si="0"/>
        <v>-1380.26</v>
      </c>
      <c r="E16" s="1">
        <f t="shared" si="1"/>
        <v>35</v>
      </c>
      <c r="F16" s="1"/>
      <c r="G16" s="1"/>
      <c r="H16" s="1"/>
      <c r="I16" s="25"/>
      <c r="J16" s="1"/>
      <c r="K16" s="1"/>
      <c r="L16" s="1"/>
      <c r="M16" s="1">
        <v>30.97</v>
      </c>
      <c r="N16" s="1"/>
      <c r="O16" s="1"/>
      <c r="P16" s="1"/>
      <c r="Q16" s="1">
        <v>4.03</v>
      </c>
      <c r="R16" s="1"/>
      <c r="S16" s="1"/>
      <c r="T16" s="4"/>
      <c r="U16" s="1"/>
      <c r="V16" s="1"/>
      <c r="W16" s="1"/>
    </row>
    <row r="17" spans="1:23" s="13" customFormat="1" x14ac:dyDescent="0.25">
      <c r="A17" s="23">
        <v>9</v>
      </c>
      <c r="C17" s="14" t="s">
        <v>75</v>
      </c>
      <c r="D17" s="1">
        <f t="shared" si="0"/>
        <v>-1442.61</v>
      </c>
      <c r="E17" s="1">
        <f t="shared" si="1"/>
        <v>62.35</v>
      </c>
      <c r="F17" s="1"/>
      <c r="G17" s="1"/>
      <c r="H17" s="1"/>
      <c r="I17" s="25"/>
      <c r="J17" s="1"/>
      <c r="K17" s="1"/>
      <c r="L17" s="1"/>
      <c r="M17" s="1">
        <v>55.18</v>
      </c>
      <c r="N17" s="1"/>
      <c r="O17" s="1"/>
      <c r="P17" s="1"/>
      <c r="Q17" s="1">
        <v>7.17</v>
      </c>
      <c r="R17" s="1"/>
      <c r="S17" s="1"/>
      <c r="T17" s="4"/>
      <c r="U17" s="1"/>
      <c r="V17" s="1"/>
      <c r="W17" s="1"/>
    </row>
    <row r="18" spans="1:23" s="13" customFormat="1" x14ac:dyDescent="0.25">
      <c r="A18" s="23">
        <v>9</v>
      </c>
      <c r="C18" s="14" t="s">
        <v>76</v>
      </c>
      <c r="D18" s="1">
        <f t="shared" si="0"/>
        <v>82.8900000000001</v>
      </c>
      <c r="E18" s="1">
        <f t="shared" si="1"/>
        <v>-1525.5</v>
      </c>
      <c r="F18" s="1"/>
      <c r="G18" s="1"/>
      <c r="H18" s="1">
        <v>-1350</v>
      </c>
      <c r="I18" s="25">
        <f>H18*0.13</f>
        <v>-175.5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4"/>
      <c r="U18" s="1"/>
      <c r="V18" s="1"/>
      <c r="W18" s="1"/>
    </row>
    <row r="19" spans="1:23" s="13" customFormat="1" x14ac:dyDescent="0.25">
      <c r="A19" s="23">
        <v>9</v>
      </c>
      <c r="C19" s="14" t="s">
        <v>29</v>
      </c>
      <c r="D19" s="1">
        <f t="shared" si="0"/>
        <v>102.8910000000001</v>
      </c>
      <c r="E19" s="1">
        <f t="shared" si="1"/>
        <v>-20.000999999999998</v>
      </c>
      <c r="F19" s="1"/>
      <c r="G19" s="1"/>
      <c r="H19" s="1">
        <v>-17.7</v>
      </c>
      <c r="I19" s="25">
        <f t="shared" ref="I19:I47" si="2">H19*0.13</f>
        <v>-2.3010000000000002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4"/>
      <c r="U19" s="1"/>
      <c r="V19" s="1"/>
      <c r="W19" s="1"/>
    </row>
    <row r="20" spans="1:23" s="13" customFormat="1" x14ac:dyDescent="0.25">
      <c r="A20" s="23">
        <v>9</v>
      </c>
      <c r="B20" s="13" t="s">
        <v>40</v>
      </c>
      <c r="C20" s="14" t="s">
        <v>41</v>
      </c>
      <c r="D20" s="1">
        <f t="shared" si="0"/>
        <v>51.461000000000105</v>
      </c>
      <c r="E20" s="1">
        <f t="shared" si="1"/>
        <v>51.43</v>
      </c>
      <c r="F20" s="1"/>
      <c r="G20" s="1"/>
      <c r="H20" s="1"/>
      <c r="I20" s="25">
        <f t="shared" si="2"/>
        <v>0</v>
      </c>
      <c r="J20" s="1"/>
      <c r="K20" s="1"/>
      <c r="L20" s="1"/>
      <c r="M20" s="1"/>
      <c r="N20" s="1"/>
      <c r="O20" s="1"/>
      <c r="P20" s="1"/>
      <c r="Q20" s="1">
        <v>5.92</v>
      </c>
      <c r="R20" s="1"/>
      <c r="S20" s="1">
        <v>45.51</v>
      </c>
      <c r="T20" s="4"/>
      <c r="U20" s="1"/>
      <c r="V20" s="1"/>
      <c r="W20" s="1"/>
    </row>
    <row r="21" spans="1:23" s="13" customFormat="1" x14ac:dyDescent="0.25">
      <c r="A21" s="23">
        <v>9</v>
      </c>
      <c r="C21" s="14" t="s">
        <v>77</v>
      </c>
      <c r="D21" s="1">
        <f t="shared" si="0"/>
        <v>-48.538999999999895</v>
      </c>
      <c r="E21" s="1">
        <f t="shared" si="1"/>
        <v>100</v>
      </c>
      <c r="F21" s="1"/>
      <c r="G21" s="1"/>
      <c r="H21" s="1"/>
      <c r="I21" s="25">
        <f t="shared" si="2"/>
        <v>0</v>
      </c>
      <c r="J21" s="1"/>
      <c r="K21" s="1"/>
      <c r="L21" s="1"/>
      <c r="M21" s="1"/>
      <c r="N21" s="1"/>
      <c r="O21" s="1">
        <v>100</v>
      </c>
      <c r="P21" s="1"/>
      <c r="Q21" s="1"/>
      <c r="R21" s="1"/>
      <c r="S21" s="1"/>
      <c r="T21" s="4"/>
      <c r="U21" s="1"/>
      <c r="V21" s="1"/>
      <c r="W21" s="1"/>
    </row>
    <row r="22" spans="1:23" s="13" customFormat="1" x14ac:dyDescent="0.25">
      <c r="A22" s="23">
        <v>10</v>
      </c>
      <c r="B22" s="13" t="s">
        <v>40</v>
      </c>
      <c r="C22" s="14" t="s">
        <v>45</v>
      </c>
      <c r="D22" s="1">
        <f t="shared" si="0"/>
        <v>-77.318999999999889</v>
      </c>
      <c r="E22" s="1">
        <f t="shared" si="1"/>
        <v>28.779999999999998</v>
      </c>
      <c r="F22" s="1"/>
      <c r="G22" s="1"/>
      <c r="H22" s="1"/>
      <c r="I22" s="25">
        <f t="shared" si="2"/>
        <v>0</v>
      </c>
      <c r="J22" s="1"/>
      <c r="K22" s="1">
        <v>25.47</v>
      </c>
      <c r="L22" s="1"/>
      <c r="M22" s="1"/>
      <c r="N22" s="1"/>
      <c r="O22" s="1"/>
      <c r="P22" s="1"/>
      <c r="Q22" s="1">
        <v>3.31</v>
      </c>
      <c r="R22" s="1"/>
      <c r="S22" s="1"/>
      <c r="T22" s="4"/>
      <c r="U22" s="1"/>
      <c r="V22" s="1"/>
      <c r="W22" s="1"/>
    </row>
    <row r="23" spans="1:23" s="13" customFormat="1" x14ac:dyDescent="0.25">
      <c r="A23" s="23">
        <v>10</v>
      </c>
      <c r="B23" s="13" t="s">
        <v>40</v>
      </c>
      <c r="C23" s="14" t="s">
        <v>75</v>
      </c>
      <c r="D23" s="1">
        <f t="shared" si="0"/>
        <v>-137.3189999999999</v>
      </c>
      <c r="E23" s="1">
        <f t="shared" si="1"/>
        <v>60</v>
      </c>
      <c r="F23" s="1"/>
      <c r="G23" s="1"/>
      <c r="H23" s="1"/>
      <c r="I23" s="25">
        <f t="shared" si="2"/>
        <v>0</v>
      </c>
      <c r="J23" s="1"/>
      <c r="K23" s="1"/>
      <c r="L23" s="1"/>
      <c r="M23" s="1">
        <v>53.1</v>
      </c>
      <c r="N23" s="1"/>
      <c r="O23" s="1"/>
      <c r="P23" s="1"/>
      <c r="Q23" s="1">
        <v>6.9</v>
      </c>
      <c r="R23" s="1"/>
      <c r="S23" s="1"/>
      <c r="T23" s="4"/>
      <c r="U23" s="1"/>
      <c r="V23" s="1"/>
      <c r="W23" s="1"/>
    </row>
    <row r="24" spans="1:23" s="13" customFormat="1" x14ac:dyDescent="0.25">
      <c r="A24" s="23">
        <v>10</v>
      </c>
      <c r="B24" s="14" t="s">
        <v>40</v>
      </c>
      <c r="C24" s="14" t="s">
        <v>38</v>
      </c>
      <c r="D24" s="1">
        <f t="shared" si="0"/>
        <v>-544.11899999999991</v>
      </c>
      <c r="E24" s="1">
        <f t="shared" si="1"/>
        <v>406.8</v>
      </c>
      <c r="F24" s="1"/>
      <c r="G24" s="1"/>
      <c r="H24" s="1"/>
      <c r="I24" s="25">
        <f t="shared" si="2"/>
        <v>0</v>
      </c>
      <c r="J24" s="1"/>
      <c r="K24" s="1">
        <v>360</v>
      </c>
      <c r="L24" s="1"/>
      <c r="M24" s="1"/>
      <c r="N24" s="1"/>
      <c r="O24" s="1"/>
      <c r="P24" s="1"/>
      <c r="Q24" s="1">
        <v>46.8</v>
      </c>
      <c r="R24" s="1"/>
      <c r="S24" s="1"/>
      <c r="T24" s="4"/>
      <c r="U24" s="1"/>
      <c r="V24" s="1"/>
      <c r="W24" s="1"/>
    </row>
    <row r="25" spans="1:23" s="13" customFormat="1" x14ac:dyDescent="0.25">
      <c r="A25" s="23">
        <v>12</v>
      </c>
      <c r="C25" s="24" t="s">
        <v>68</v>
      </c>
      <c r="D25" s="1">
        <f t="shared" si="0"/>
        <v>-555.61899999999991</v>
      </c>
      <c r="E25" s="1">
        <f t="shared" si="1"/>
        <v>11.5</v>
      </c>
      <c r="F25" s="1"/>
      <c r="G25" s="1"/>
      <c r="H25" s="1"/>
      <c r="I25" s="25">
        <f t="shared" si="2"/>
        <v>0</v>
      </c>
      <c r="J25" s="1"/>
      <c r="K25" s="1"/>
      <c r="L25" s="1">
        <v>10.18</v>
      </c>
      <c r="M25" s="1"/>
      <c r="N25" s="1"/>
      <c r="O25" s="1"/>
      <c r="P25" s="1"/>
      <c r="Q25" s="1">
        <v>1.32</v>
      </c>
      <c r="R25" s="1"/>
      <c r="S25" s="1"/>
      <c r="T25" s="4"/>
      <c r="U25" s="1"/>
      <c r="V25" s="1"/>
      <c r="W25" s="1"/>
    </row>
    <row r="26" spans="1:23" s="13" customFormat="1" x14ac:dyDescent="0.25">
      <c r="A26" s="23">
        <v>13</v>
      </c>
      <c r="B26" s="13" t="s">
        <v>40</v>
      </c>
      <c r="C26" s="24" t="s">
        <v>78</v>
      </c>
      <c r="D26" s="1">
        <f t="shared" si="0"/>
        <v>-563.70899999999995</v>
      </c>
      <c r="E26" s="1">
        <f t="shared" si="1"/>
        <v>8.09</v>
      </c>
      <c r="F26" s="1"/>
      <c r="G26" s="1"/>
      <c r="H26" s="1"/>
      <c r="I26" s="25">
        <f t="shared" si="2"/>
        <v>0</v>
      </c>
      <c r="J26" s="1"/>
      <c r="K26" s="1"/>
      <c r="L26" s="1"/>
      <c r="M26" s="1"/>
      <c r="N26" s="1">
        <v>7.16</v>
      </c>
      <c r="O26" s="1"/>
      <c r="P26" s="1"/>
      <c r="Q26" s="1">
        <v>0.93</v>
      </c>
      <c r="R26" s="1"/>
      <c r="S26" s="1"/>
      <c r="T26" s="4"/>
      <c r="U26" s="1"/>
      <c r="V26" s="1"/>
      <c r="W26" s="1"/>
    </row>
    <row r="27" spans="1:23" s="13" customFormat="1" x14ac:dyDescent="0.25">
      <c r="A27" s="23">
        <v>13</v>
      </c>
      <c r="B27" s="13" t="s">
        <v>40</v>
      </c>
      <c r="C27" s="24" t="s">
        <v>74</v>
      </c>
      <c r="D27" s="1">
        <f t="shared" si="0"/>
        <v>-625.20899999999995</v>
      </c>
      <c r="E27" s="1">
        <f t="shared" si="1"/>
        <v>61.5</v>
      </c>
      <c r="F27" s="1"/>
      <c r="G27" s="1"/>
      <c r="H27" s="1"/>
      <c r="I27" s="25">
        <f t="shared" si="2"/>
        <v>0</v>
      </c>
      <c r="J27" s="1"/>
      <c r="K27" s="1"/>
      <c r="L27" s="1"/>
      <c r="M27" s="1">
        <v>54.42</v>
      </c>
      <c r="N27" s="1"/>
      <c r="O27" s="1"/>
      <c r="P27" s="1"/>
      <c r="Q27" s="1">
        <v>7.08</v>
      </c>
      <c r="R27" s="1"/>
      <c r="S27" s="1"/>
      <c r="T27" s="4"/>
      <c r="U27" s="1"/>
      <c r="V27" s="1"/>
      <c r="W27" s="1"/>
    </row>
    <row r="28" spans="1:23" s="13" customFormat="1" x14ac:dyDescent="0.25">
      <c r="A28" s="23">
        <v>13</v>
      </c>
      <c r="B28" s="13" t="s">
        <v>40</v>
      </c>
      <c r="C28" s="24" t="s">
        <v>78</v>
      </c>
      <c r="D28" s="1">
        <f t="shared" si="0"/>
        <v>-667.67899999999997</v>
      </c>
      <c r="E28" s="1">
        <f t="shared" si="1"/>
        <v>42.47</v>
      </c>
      <c r="F28" s="1"/>
      <c r="G28" s="1"/>
      <c r="H28" s="1"/>
      <c r="I28" s="25">
        <f t="shared" si="2"/>
        <v>0</v>
      </c>
      <c r="J28" s="1"/>
      <c r="K28" s="1"/>
      <c r="L28" s="1"/>
      <c r="M28" s="1"/>
      <c r="N28" s="1">
        <v>38.159999999999997</v>
      </c>
      <c r="O28" s="1"/>
      <c r="P28" s="1"/>
      <c r="Q28" s="1">
        <v>4.3099999999999996</v>
      </c>
      <c r="R28" s="1"/>
      <c r="S28" s="1"/>
      <c r="T28" s="4"/>
      <c r="U28" s="1"/>
      <c r="V28" s="1"/>
      <c r="W28" s="1"/>
    </row>
    <row r="29" spans="1:23" s="13" customFormat="1" x14ac:dyDescent="0.25">
      <c r="A29" s="23">
        <v>16</v>
      </c>
      <c r="B29" s="13" t="s">
        <v>40</v>
      </c>
      <c r="C29" s="24" t="s">
        <v>78</v>
      </c>
      <c r="D29" s="1">
        <f t="shared" si="0"/>
        <v>-697.18899999999996</v>
      </c>
      <c r="E29" s="1">
        <f t="shared" si="1"/>
        <v>29.51</v>
      </c>
      <c r="F29" s="1"/>
      <c r="G29" s="1"/>
      <c r="H29" s="1"/>
      <c r="I29" s="25">
        <f t="shared" si="2"/>
        <v>0</v>
      </c>
      <c r="J29" s="1"/>
      <c r="K29" s="1"/>
      <c r="L29" s="1"/>
      <c r="M29" s="1"/>
      <c r="N29" s="1">
        <v>26.57</v>
      </c>
      <c r="O29" s="1"/>
      <c r="P29" s="1"/>
      <c r="Q29" s="1">
        <v>2.94</v>
      </c>
      <c r="R29" s="1"/>
      <c r="S29" s="1"/>
      <c r="T29" s="4"/>
      <c r="U29" s="1"/>
      <c r="V29" s="1"/>
      <c r="W29" s="1"/>
    </row>
    <row r="30" spans="1:23" s="13" customFormat="1" x14ac:dyDescent="0.25">
      <c r="A30" s="23">
        <v>16</v>
      </c>
      <c r="B30" s="13" t="s">
        <v>40</v>
      </c>
      <c r="C30" s="24" t="s">
        <v>78</v>
      </c>
      <c r="D30" s="1">
        <f t="shared" si="0"/>
        <v>-818.97899999999993</v>
      </c>
      <c r="E30" s="1">
        <f t="shared" si="1"/>
        <v>121.78999999999999</v>
      </c>
      <c r="F30" s="1"/>
      <c r="G30" s="1"/>
      <c r="H30" s="1"/>
      <c r="I30" s="25">
        <f t="shared" si="2"/>
        <v>0</v>
      </c>
      <c r="J30" s="1"/>
      <c r="K30" s="1"/>
      <c r="L30" s="1"/>
      <c r="M30" s="1"/>
      <c r="N30" s="1">
        <v>109.5</v>
      </c>
      <c r="O30" s="1"/>
      <c r="P30" s="1"/>
      <c r="Q30" s="1">
        <v>12.29</v>
      </c>
      <c r="R30" s="1"/>
      <c r="S30" s="1"/>
      <c r="T30" s="4"/>
      <c r="U30" s="1"/>
      <c r="V30" s="1"/>
      <c r="W30" s="1"/>
    </row>
    <row r="31" spans="1:23" s="13" customFormat="1" x14ac:dyDescent="0.25">
      <c r="A31" s="23">
        <v>16</v>
      </c>
      <c r="B31" s="14" t="s">
        <v>40</v>
      </c>
      <c r="C31" s="24" t="s">
        <v>78</v>
      </c>
      <c r="D31" s="1">
        <f t="shared" si="0"/>
        <v>-824.74899999999991</v>
      </c>
      <c r="E31" s="1">
        <f t="shared" si="1"/>
        <v>5.7700000000000005</v>
      </c>
      <c r="F31" s="1"/>
      <c r="G31" s="1"/>
      <c r="H31" s="1"/>
      <c r="I31" s="25">
        <f t="shared" si="2"/>
        <v>0</v>
      </c>
      <c r="J31" s="1"/>
      <c r="K31" s="1"/>
      <c r="L31" s="1"/>
      <c r="M31" s="1"/>
      <c r="N31" s="1">
        <v>5.1100000000000003</v>
      </c>
      <c r="O31" s="1"/>
      <c r="P31" s="1"/>
      <c r="Q31" s="1">
        <v>0.66</v>
      </c>
      <c r="R31" s="1"/>
      <c r="S31" s="1"/>
      <c r="T31" s="4"/>
      <c r="U31" s="1"/>
      <c r="V31" s="1"/>
      <c r="W31" s="1"/>
    </row>
    <row r="32" spans="1:23" s="13" customFormat="1" x14ac:dyDescent="0.25">
      <c r="A32" s="23">
        <v>16</v>
      </c>
      <c r="B32" s="14" t="s">
        <v>40</v>
      </c>
      <c r="C32" s="24" t="s">
        <v>78</v>
      </c>
      <c r="D32" s="1">
        <f t="shared" si="0"/>
        <v>-827.58899999999994</v>
      </c>
      <c r="E32" s="1">
        <f t="shared" si="1"/>
        <v>2.84</v>
      </c>
      <c r="F32" s="1"/>
      <c r="G32" s="1"/>
      <c r="H32" s="1"/>
      <c r="I32" s="25">
        <f t="shared" si="2"/>
        <v>0</v>
      </c>
      <c r="J32" s="1"/>
      <c r="K32" s="1"/>
      <c r="L32" s="1"/>
      <c r="M32" s="1"/>
      <c r="N32" s="1">
        <v>2.5099999999999998</v>
      </c>
      <c r="O32" s="1"/>
      <c r="P32" s="1"/>
      <c r="Q32" s="1">
        <v>0.33</v>
      </c>
      <c r="R32" s="1"/>
      <c r="S32" s="1"/>
      <c r="T32" s="4"/>
      <c r="U32" s="1"/>
      <c r="V32" s="1"/>
      <c r="W32" s="1"/>
    </row>
    <row r="33" spans="1:23" s="13" customFormat="1" x14ac:dyDescent="0.25">
      <c r="A33" s="23">
        <v>16</v>
      </c>
      <c r="B33" s="13" t="s">
        <v>40</v>
      </c>
      <c r="C33" s="24" t="s">
        <v>74</v>
      </c>
      <c r="D33" s="1">
        <f t="shared" si="0"/>
        <v>-902.58899999999994</v>
      </c>
      <c r="E33" s="1">
        <f t="shared" si="1"/>
        <v>75</v>
      </c>
      <c r="F33" s="1"/>
      <c r="G33" s="1"/>
      <c r="H33" s="1"/>
      <c r="I33" s="25">
        <f t="shared" si="2"/>
        <v>0</v>
      </c>
      <c r="J33" s="1"/>
      <c r="K33" s="1"/>
      <c r="L33" s="1"/>
      <c r="M33" s="1">
        <v>66.37</v>
      </c>
      <c r="N33" s="1"/>
      <c r="O33" s="1"/>
      <c r="P33" s="1"/>
      <c r="Q33" s="1">
        <v>8.6300000000000008</v>
      </c>
      <c r="R33" s="1"/>
      <c r="S33" s="1"/>
      <c r="T33" s="4"/>
      <c r="U33" s="1"/>
      <c r="V33" s="1"/>
      <c r="W33" s="1"/>
    </row>
    <row r="34" spans="1:23" s="13" customFormat="1" x14ac:dyDescent="0.25">
      <c r="A34" s="23">
        <v>16</v>
      </c>
      <c r="C34" s="24" t="s">
        <v>29</v>
      </c>
      <c r="D34" s="1">
        <f t="shared" si="0"/>
        <v>-682.58929999999998</v>
      </c>
      <c r="E34" s="1">
        <f t="shared" si="1"/>
        <v>-219.99969999999999</v>
      </c>
      <c r="F34" s="1"/>
      <c r="G34" s="1"/>
      <c r="H34" s="1">
        <v>-194.69</v>
      </c>
      <c r="I34" s="25">
        <f>H34*0.13</f>
        <v>-25.309699999999999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4"/>
      <c r="U34" s="1"/>
      <c r="V34" s="1"/>
      <c r="W34" s="1"/>
    </row>
    <row r="35" spans="1:23" s="13" customFormat="1" x14ac:dyDescent="0.25">
      <c r="A35" s="23">
        <v>17</v>
      </c>
      <c r="C35" s="14" t="s">
        <v>79</v>
      </c>
      <c r="D35" s="1">
        <f t="shared" si="0"/>
        <v>1351.4106999999999</v>
      </c>
      <c r="E35" s="1">
        <f t="shared" si="1"/>
        <v>-2034</v>
      </c>
      <c r="F35" s="1"/>
      <c r="G35" s="1"/>
      <c r="H35" s="1">
        <v>-1800</v>
      </c>
      <c r="I35" s="25">
        <f t="shared" si="2"/>
        <v>-234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  <c r="V35" s="1"/>
      <c r="W35" s="1"/>
    </row>
    <row r="36" spans="1:23" s="13" customFormat="1" x14ac:dyDescent="0.25">
      <c r="A36" s="23">
        <v>17</v>
      </c>
      <c r="C36" s="24" t="s">
        <v>29</v>
      </c>
      <c r="D36" s="1">
        <f t="shared" si="0"/>
        <v>1391.4126999999999</v>
      </c>
      <c r="E36" s="1">
        <f t="shared" si="1"/>
        <v>-40.001999999999995</v>
      </c>
      <c r="F36" s="1"/>
      <c r="G36" s="1"/>
      <c r="H36" s="1">
        <v>-35.4</v>
      </c>
      <c r="I36" s="25">
        <f t="shared" si="2"/>
        <v>-4.6020000000000003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4"/>
      <c r="U36" s="1"/>
      <c r="V36" s="1"/>
      <c r="W36" s="1"/>
    </row>
    <row r="37" spans="1:23" s="13" customFormat="1" x14ac:dyDescent="0.25">
      <c r="A37" s="23">
        <v>17</v>
      </c>
      <c r="C37" s="14" t="s">
        <v>79</v>
      </c>
      <c r="D37" s="1">
        <f t="shared" si="0"/>
        <v>4329.4126999999999</v>
      </c>
      <c r="E37" s="1">
        <f t="shared" si="1"/>
        <v>-2938</v>
      </c>
      <c r="F37" s="1"/>
      <c r="G37" s="1"/>
      <c r="H37" s="1">
        <v>-2600</v>
      </c>
      <c r="I37" s="25">
        <f t="shared" si="2"/>
        <v>-338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4"/>
      <c r="U37" s="1"/>
      <c r="V37" s="1"/>
      <c r="W37" s="1"/>
    </row>
    <row r="38" spans="1:23" s="13" customFormat="1" x14ac:dyDescent="0.25">
      <c r="A38" s="23">
        <v>18</v>
      </c>
      <c r="C38" s="24" t="s">
        <v>24</v>
      </c>
      <c r="D38" s="1">
        <f t="shared" si="0"/>
        <v>4229.4126999999999</v>
      </c>
      <c r="E38" s="1">
        <f t="shared" si="1"/>
        <v>100</v>
      </c>
      <c r="F38" s="1"/>
      <c r="G38" s="1"/>
      <c r="H38" s="1"/>
      <c r="I38" s="25">
        <f t="shared" si="2"/>
        <v>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4">
        <v>100</v>
      </c>
      <c r="U38" s="1"/>
      <c r="V38" s="1"/>
      <c r="W38" s="1"/>
    </row>
    <row r="39" spans="1:23" s="13" customFormat="1" x14ac:dyDescent="0.25">
      <c r="A39" s="23">
        <v>18</v>
      </c>
      <c r="C39" s="14" t="s">
        <v>39</v>
      </c>
      <c r="D39" s="1">
        <f t="shared" si="0"/>
        <v>1478.3726999999999</v>
      </c>
      <c r="E39" s="1">
        <f t="shared" si="1"/>
        <v>2751.04</v>
      </c>
      <c r="F39" s="1"/>
      <c r="G39" s="1"/>
      <c r="H39" s="1"/>
      <c r="I39" s="25">
        <f t="shared" si="2"/>
        <v>0</v>
      </c>
      <c r="J39" s="1"/>
      <c r="K39" s="1"/>
      <c r="L39" s="1">
        <v>2751.04</v>
      </c>
      <c r="M39" s="1"/>
      <c r="N39" s="1"/>
      <c r="O39" s="1"/>
      <c r="P39" s="1"/>
      <c r="Q39" s="1"/>
      <c r="R39" s="1"/>
      <c r="S39" s="1"/>
      <c r="T39" s="4"/>
      <c r="U39" s="1"/>
      <c r="V39" s="1"/>
      <c r="W39" s="1"/>
    </row>
    <row r="40" spans="1:23" s="13" customFormat="1" x14ac:dyDescent="0.25">
      <c r="A40" s="23">
        <v>23</v>
      </c>
      <c r="C40" s="14" t="s">
        <v>79</v>
      </c>
      <c r="D40" s="1">
        <f t="shared" si="0"/>
        <v>2834.3726999999999</v>
      </c>
      <c r="E40" s="1">
        <f t="shared" si="1"/>
        <v>-1356</v>
      </c>
      <c r="F40" s="1"/>
      <c r="G40" s="1"/>
      <c r="H40" s="1">
        <v>-1200</v>
      </c>
      <c r="I40" s="25">
        <f t="shared" si="2"/>
        <v>-156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4"/>
      <c r="U40" s="1"/>
      <c r="V40" s="1"/>
      <c r="W40" s="1"/>
    </row>
    <row r="41" spans="1:23" s="13" customFormat="1" x14ac:dyDescent="0.25">
      <c r="A41" s="23">
        <v>23</v>
      </c>
      <c r="C41" s="14" t="s">
        <v>41</v>
      </c>
      <c r="D41" s="1">
        <f t="shared" si="0"/>
        <v>2845.4227000000001</v>
      </c>
      <c r="E41" s="1">
        <f t="shared" si="1"/>
        <v>-11.049999999999999</v>
      </c>
      <c r="F41" s="1"/>
      <c r="G41" s="1"/>
      <c r="H41" s="1"/>
      <c r="I41" s="25">
        <f t="shared" si="2"/>
        <v>0</v>
      </c>
      <c r="J41" s="1"/>
      <c r="K41" s="1">
        <v>-9.7799999999999994</v>
      </c>
      <c r="L41" s="1"/>
      <c r="M41" s="1"/>
      <c r="N41" s="1"/>
      <c r="O41" s="1"/>
      <c r="P41" s="1"/>
      <c r="Q41" s="1">
        <v>-1.27</v>
      </c>
      <c r="R41" s="1"/>
      <c r="S41" s="1"/>
      <c r="T41" s="4"/>
      <c r="U41" s="1"/>
      <c r="V41" s="1"/>
      <c r="W41" s="1"/>
    </row>
    <row r="42" spans="1:23" s="13" customFormat="1" x14ac:dyDescent="0.25">
      <c r="A42" s="23">
        <v>23</v>
      </c>
      <c r="B42" s="13" t="s">
        <v>40</v>
      </c>
      <c r="C42" s="14" t="s">
        <v>80</v>
      </c>
      <c r="D42" s="1">
        <f t="shared" si="0"/>
        <v>4015.4227000000001</v>
      </c>
      <c r="E42" s="1">
        <v>-1170</v>
      </c>
      <c r="F42" s="1"/>
      <c r="G42" s="1"/>
      <c r="H42" s="1">
        <v>-1035.4000000000001</v>
      </c>
      <c r="I42" s="25">
        <f t="shared" si="2"/>
        <v>-134.602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4"/>
      <c r="U42" s="1"/>
      <c r="V42" s="1"/>
      <c r="W42" s="1"/>
    </row>
    <row r="43" spans="1:23" s="13" customFormat="1" x14ac:dyDescent="0.25">
      <c r="A43" s="23">
        <v>26</v>
      </c>
      <c r="C43" s="14" t="s">
        <v>68</v>
      </c>
      <c r="D43" s="1">
        <f t="shared" si="0"/>
        <v>4003.9227000000001</v>
      </c>
      <c r="E43" s="1">
        <f t="shared" si="1"/>
        <v>11.5</v>
      </c>
      <c r="F43" s="1"/>
      <c r="G43" s="1"/>
      <c r="H43" s="1"/>
      <c r="I43" s="25">
        <f t="shared" si="2"/>
        <v>0</v>
      </c>
      <c r="J43" s="1"/>
      <c r="K43" s="1"/>
      <c r="L43" s="1">
        <v>10.18</v>
      </c>
      <c r="M43" s="1"/>
      <c r="N43" s="1"/>
      <c r="O43" s="1"/>
      <c r="P43" s="1"/>
      <c r="Q43" s="1">
        <v>1.32</v>
      </c>
      <c r="R43" s="1"/>
      <c r="S43" s="1"/>
      <c r="T43" s="4"/>
      <c r="U43" s="1"/>
      <c r="V43" s="1"/>
      <c r="W43" s="1"/>
    </row>
    <row r="44" spans="1:23" s="13" customFormat="1" x14ac:dyDescent="0.25">
      <c r="A44" s="23">
        <v>30</v>
      </c>
      <c r="C44" s="14" t="s">
        <v>79</v>
      </c>
      <c r="D44" s="1">
        <f t="shared" si="0"/>
        <v>4643.9227000000001</v>
      </c>
      <c r="E44" s="1">
        <v>-640</v>
      </c>
      <c r="F44" s="1"/>
      <c r="G44" s="1"/>
      <c r="H44" s="1">
        <v>-566.37</v>
      </c>
      <c r="I44" s="25">
        <f t="shared" si="2"/>
        <v>-73.628100000000003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  <c r="V44" s="1"/>
      <c r="W44" s="1"/>
    </row>
    <row r="45" spans="1:23" s="13" customFormat="1" x14ac:dyDescent="0.25">
      <c r="A45" s="23">
        <v>31</v>
      </c>
      <c r="C45" s="14" t="s">
        <v>24</v>
      </c>
      <c r="D45" s="1">
        <f t="shared" si="0"/>
        <v>4543.9227000000001</v>
      </c>
      <c r="E45" s="1">
        <f t="shared" si="1"/>
        <v>100</v>
      </c>
      <c r="F45" s="1"/>
      <c r="G45" s="1"/>
      <c r="H45" s="1"/>
      <c r="I45" s="25">
        <f t="shared" si="2"/>
        <v>0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4">
        <v>100</v>
      </c>
      <c r="U45" s="1"/>
      <c r="V45" s="1"/>
      <c r="W45" s="1"/>
    </row>
    <row r="46" spans="1:23" s="13" customFormat="1" x14ac:dyDescent="0.25">
      <c r="A46" s="23">
        <v>31</v>
      </c>
      <c r="C46" s="14" t="s">
        <v>30</v>
      </c>
      <c r="D46" s="1">
        <f t="shared" si="0"/>
        <v>4506.9727000000003</v>
      </c>
      <c r="E46" s="1">
        <f t="shared" si="1"/>
        <v>36.950000000000003</v>
      </c>
      <c r="F46" s="1"/>
      <c r="G46" s="1"/>
      <c r="H46" s="1"/>
      <c r="I46" s="25">
        <f t="shared" si="2"/>
        <v>0</v>
      </c>
      <c r="J46" s="1"/>
      <c r="K46" s="1"/>
      <c r="L46" s="1"/>
      <c r="M46" s="1"/>
      <c r="O46" s="1"/>
      <c r="P46" s="1">
        <v>36.950000000000003</v>
      </c>
      <c r="Q46" s="1"/>
      <c r="R46" s="1"/>
      <c r="S46" s="1"/>
      <c r="T46" s="4"/>
      <c r="U46" s="1"/>
      <c r="V46" s="1"/>
      <c r="W46" s="1"/>
    </row>
    <row r="47" spans="1:23" s="13" customFormat="1" x14ac:dyDescent="0.25">
      <c r="A47" s="23">
        <v>31</v>
      </c>
      <c r="C47" s="14" t="s">
        <v>31</v>
      </c>
      <c r="D47" s="1">
        <f t="shared" si="0"/>
        <v>4480.9526999999998</v>
      </c>
      <c r="E47" s="1">
        <f t="shared" si="1"/>
        <v>26.02</v>
      </c>
      <c r="F47" s="1"/>
      <c r="G47" s="1"/>
      <c r="H47" s="1"/>
      <c r="I47" s="25">
        <f t="shared" si="2"/>
        <v>0</v>
      </c>
      <c r="J47" s="1"/>
      <c r="K47" s="1"/>
      <c r="L47" s="1"/>
      <c r="M47" s="1"/>
      <c r="O47" s="1"/>
      <c r="P47" s="1">
        <v>26.02</v>
      </c>
      <c r="Q47" s="1"/>
      <c r="R47" s="1"/>
      <c r="S47" s="1"/>
      <c r="T47" s="4"/>
      <c r="U47" s="1"/>
      <c r="V47" s="1"/>
      <c r="W47" s="1"/>
    </row>
    <row r="48" spans="1:23" s="13" customFormat="1" x14ac:dyDescent="0.25">
      <c r="A48" s="17"/>
      <c r="D48" s="1"/>
      <c r="E48" s="1"/>
      <c r="F48" s="1"/>
      <c r="G48" s="1"/>
      <c r="H48" s="1"/>
      <c r="I48" s="25"/>
      <c r="J48" s="1"/>
      <c r="K48" s="1"/>
      <c r="L48" s="1"/>
      <c r="M48" s="1"/>
      <c r="N48" s="1"/>
      <c r="O48" s="1"/>
      <c r="P48" s="1"/>
      <c r="Q48" s="1"/>
      <c r="R48" s="1"/>
      <c r="S48" s="1"/>
      <c r="T48" s="4"/>
      <c r="U48" s="1"/>
      <c r="V48" s="1"/>
      <c r="W48" s="1"/>
    </row>
    <row r="49" spans="1:23" s="13" customFormat="1" x14ac:dyDescent="0.25">
      <c r="A49" s="17"/>
      <c r="D49" s="1"/>
      <c r="E49" s="1"/>
      <c r="F49" s="1"/>
      <c r="G49" s="1"/>
      <c r="H49" s="1"/>
      <c r="I49" s="25"/>
      <c r="J49" s="1"/>
      <c r="K49" s="1"/>
      <c r="L49" s="1"/>
      <c r="M49" s="1"/>
      <c r="N49" s="1"/>
      <c r="O49" s="1"/>
      <c r="P49" s="1"/>
      <c r="Q49" s="1"/>
      <c r="R49" s="1"/>
      <c r="S49" s="1"/>
      <c r="T49" s="4"/>
      <c r="U49" s="1"/>
      <c r="V49" s="1"/>
      <c r="W49" s="1"/>
    </row>
    <row r="50" spans="1:23" s="13" customFormat="1" x14ac:dyDescent="0.25">
      <c r="A50" s="17"/>
      <c r="D50" s="1"/>
      <c r="E50" s="1"/>
      <c r="F50" s="1"/>
      <c r="G50" s="1"/>
      <c r="H50" s="1"/>
      <c r="I50" s="25"/>
      <c r="J50" s="1"/>
      <c r="K50" s="1"/>
      <c r="L50" s="1"/>
      <c r="M50" s="1"/>
      <c r="N50" s="1"/>
      <c r="O50" s="1"/>
      <c r="P50" s="1"/>
      <c r="Q50" s="1"/>
      <c r="R50" s="1"/>
      <c r="S50" s="1"/>
      <c r="T50" s="4"/>
      <c r="U50" s="1"/>
      <c r="V50" s="1"/>
      <c r="W50" s="1"/>
    </row>
    <row r="51" spans="1:23" s="13" customFormat="1" x14ac:dyDescent="0.25">
      <c r="A51" s="17"/>
      <c r="C51" s="44" t="s">
        <v>101</v>
      </c>
      <c r="D51" s="1"/>
      <c r="E51" s="1"/>
      <c r="F51" s="1"/>
      <c r="G51" s="1"/>
      <c r="H51" s="1"/>
      <c r="I51" s="25"/>
      <c r="J51" s="1"/>
      <c r="K51" s="1"/>
      <c r="L51" s="1"/>
      <c r="M51" s="1"/>
      <c r="N51" s="1"/>
      <c r="O51" s="1"/>
      <c r="P51" s="1"/>
      <c r="Q51" s="1"/>
      <c r="R51" s="1"/>
      <c r="S51" s="1"/>
      <c r="T51" s="4"/>
      <c r="U51" s="1"/>
      <c r="V51" s="1"/>
      <c r="W51" s="1"/>
    </row>
    <row r="52" spans="1:23" s="13" customFormat="1" x14ac:dyDescent="0.25">
      <c r="A52" s="17"/>
      <c r="D52" s="1"/>
      <c r="E52" s="1"/>
      <c r="F52" s="1"/>
      <c r="G52" s="1"/>
      <c r="H52" s="1"/>
      <c r="I52" s="25"/>
      <c r="J52" s="1"/>
      <c r="K52" s="1"/>
      <c r="L52" s="1"/>
      <c r="M52" s="1"/>
      <c r="N52" s="1"/>
      <c r="O52" s="1"/>
      <c r="P52" s="1"/>
      <c r="Q52" s="1"/>
      <c r="R52" s="1"/>
      <c r="S52" s="1"/>
      <c r="T52" s="4"/>
      <c r="U52" s="1"/>
      <c r="V52" s="1"/>
      <c r="W52" s="1"/>
    </row>
    <row r="53" spans="1:23" s="13" customFormat="1" x14ac:dyDescent="0.25">
      <c r="A53" s="17"/>
      <c r="D53" s="1"/>
      <c r="E53" s="1"/>
      <c r="F53" s="1"/>
      <c r="G53" s="1"/>
      <c r="H53" s="1"/>
      <c r="I53" s="25"/>
      <c r="J53" s="1"/>
      <c r="K53" s="1"/>
      <c r="L53" s="1"/>
      <c r="M53" s="1"/>
      <c r="N53" s="1"/>
      <c r="O53" s="1"/>
      <c r="P53" s="1"/>
      <c r="Q53" s="1"/>
      <c r="R53" s="1"/>
      <c r="S53" s="1"/>
      <c r="T53" s="4"/>
      <c r="U53" s="1"/>
      <c r="V53" s="1"/>
      <c r="W53" s="1"/>
    </row>
    <row r="54" spans="1:23" s="13" customFormat="1" x14ac:dyDescent="0.25">
      <c r="A54" s="17"/>
      <c r="D54" s="1"/>
      <c r="E54" s="1"/>
      <c r="F54" s="1"/>
      <c r="G54" s="1"/>
      <c r="H54" s="1"/>
      <c r="I54" s="25"/>
      <c r="J54" s="1"/>
      <c r="K54" s="1"/>
      <c r="L54" s="1"/>
      <c r="M54" s="1"/>
      <c r="N54" s="1"/>
      <c r="O54" s="1"/>
      <c r="P54" s="1"/>
      <c r="Q54" s="1"/>
      <c r="R54" s="1"/>
      <c r="S54" s="1"/>
      <c r="T54" s="4"/>
      <c r="U54" s="1"/>
      <c r="V54" s="1"/>
      <c r="W54" s="1"/>
    </row>
    <row r="55" spans="1:23" s="13" customFormat="1" x14ac:dyDescent="0.25">
      <c r="A55" s="17">
        <v>16</v>
      </c>
      <c r="C55" s="13" t="s">
        <v>32</v>
      </c>
      <c r="D55" s="1"/>
      <c r="E55" s="1"/>
      <c r="F55" s="1">
        <v>50.92</v>
      </c>
      <c r="G55" s="1"/>
      <c r="H55" s="1"/>
      <c r="I55" s="25"/>
      <c r="J55" s="1"/>
      <c r="K55" s="1"/>
      <c r="L55" s="1"/>
      <c r="M55" s="1">
        <v>45.06</v>
      </c>
      <c r="N55" s="1"/>
      <c r="O55" s="1"/>
      <c r="P55" s="1"/>
      <c r="Q55" s="1">
        <v>5.86</v>
      </c>
      <c r="R55" s="1"/>
      <c r="S55" s="1"/>
      <c r="T55" s="4"/>
      <c r="U55" s="1"/>
      <c r="V55" s="1"/>
      <c r="W55" s="1"/>
    </row>
    <row r="56" spans="1:23" s="13" customFormat="1" x14ac:dyDescent="0.25">
      <c r="A56" s="17">
        <v>16</v>
      </c>
      <c r="C56" s="44" t="s">
        <v>102</v>
      </c>
      <c r="D56" s="1"/>
      <c r="E56" s="1"/>
      <c r="F56" s="1">
        <v>-300</v>
      </c>
      <c r="G56" s="1"/>
      <c r="H56" s="1"/>
      <c r="I56" s="25"/>
      <c r="J56" s="1"/>
      <c r="K56" s="1"/>
      <c r="L56" s="1"/>
      <c r="M56" s="1"/>
      <c r="N56" s="1"/>
      <c r="O56" s="1"/>
      <c r="P56" s="1"/>
      <c r="Q56" s="1"/>
      <c r="R56" s="1"/>
      <c r="S56" s="1"/>
      <c r="T56" s="4"/>
      <c r="U56" s="1"/>
      <c r="V56" s="1"/>
      <c r="W56" s="1"/>
    </row>
    <row r="57" spans="1:23" s="13" customFormat="1" x14ac:dyDescent="0.25">
      <c r="A57" s="21">
        <v>40911</v>
      </c>
      <c r="B57" s="13" t="s">
        <v>40</v>
      </c>
      <c r="C57" s="13" t="s">
        <v>33</v>
      </c>
      <c r="D57" s="1"/>
      <c r="E57" s="1"/>
      <c r="F57" s="1">
        <v>361</v>
      </c>
      <c r="G57" s="1"/>
      <c r="H57" s="1"/>
      <c r="I57" s="25"/>
      <c r="J57" s="1"/>
      <c r="K57" s="1"/>
      <c r="L57" s="1"/>
      <c r="M57" s="1"/>
      <c r="N57" s="1"/>
      <c r="O57" s="1">
        <v>361</v>
      </c>
      <c r="P57" s="1"/>
      <c r="Q57" s="1"/>
      <c r="R57" s="1"/>
      <c r="S57" s="1"/>
      <c r="T57" s="4"/>
      <c r="U57" s="1"/>
      <c r="V57" s="1"/>
      <c r="W57" s="1"/>
    </row>
    <row r="58" spans="1:23" s="13" customFormat="1" x14ac:dyDescent="0.25">
      <c r="A58" s="17"/>
      <c r="C58" s="14"/>
      <c r="D58" s="1"/>
      <c r="E58" s="1"/>
      <c r="F58" s="1"/>
      <c r="G58" s="1"/>
      <c r="H58" s="1"/>
      <c r="I58" s="25"/>
      <c r="J58" s="1"/>
      <c r="K58" s="1"/>
      <c r="L58" s="1"/>
      <c r="M58" s="1"/>
      <c r="N58" s="1"/>
      <c r="O58" s="1"/>
      <c r="P58" s="1"/>
      <c r="Q58" s="1"/>
      <c r="R58" s="1"/>
      <c r="S58" s="1"/>
      <c r="T58" s="4"/>
      <c r="U58" s="1"/>
      <c r="V58" s="1"/>
      <c r="W58" s="1"/>
    </row>
    <row r="59" spans="1:23" s="13" customFormat="1" x14ac:dyDescent="0.25">
      <c r="A59" s="17"/>
      <c r="D59" s="1"/>
      <c r="E59" s="1"/>
      <c r="F59" s="1"/>
      <c r="G59" s="1"/>
      <c r="H59" s="1"/>
      <c r="I59" s="25"/>
      <c r="J59" s="1"/>
      <c r="K59" s="1"/>
      <c r="L59" s="1"/>
      <c r="M59" s="1"/>
      <c r="N59" s="1"/>
      <c r="O59" s="1"/>
      <c r="P59" s="1"/>
      <c r="Q59" s="1"/>
      <c r="R59" s="1"/>
      <c r="S59" s="1"/>
      <c r="T59" s="4"/>
      <c r="U59" s="1"/>
      <c r="V59" s="1"/>
      <c r="W59" s="1"/>
    </row>
    <row r="60" spans="1:23" s="13" customFormat="1" x14ac:dyDescent="0.25">
      <c r="A60" s="17"/>
      <c r="D60" s="1"/>
      <c r="E60" s="1"/>
      <c r="F60" s="1"/>
      <c r="G60" s="1"/>
      <c r="H60" s="1"/>
      <c r="I60" s="25"/>
      <c r="J60" s="1"/>
      <c r="K60" s="1"/>
      <c r="L60" s="1"/>
      <c r="M60" s="1"/>
      <c r="N60" s="1"/>
      <c r="O60" s="1"/>
      <c r="P60" s="1"/>
      <c r="Q60" s="1"/>
      <c r="R60" s="1"/>
      <c r="S60" s="1"/>
      <c r="T60" s="4"/>
      <c r="U60" s="1"/>
      <c r="V60" s="1"/>
      <c r="W60" s="1"/>
    </row>
    <row r="61" spans="1:23" s="13" customFormat="1" x14ac:dyDescent="0.25">
      <c r="A61" s="17"/>
      <c r="D61" s="1"/>
      <c r="E61" s="1"/>
      <c r="F61" s="1"/>
      <c r="G61" s="1"/>
      <c r="H61" s="1"/>
      <c r="I61" s="25"/>
      <c r="J61" s="1"/>
      <c r="K61" s="1"/>
      <c r="L61" s="1"/>
      <c r="M61" s="1"/>
      <c r="N61" s="1"/>
      <c r="O61" s="1"/>
      <c r="P61" s="1"/>
      <c r="Q61" s="1"/>
      <c r="R61" s="1"/>
      <c r="S61" s="1"/>
      <c r="T61" s="4"/>
      <c r="U61" s="1"/>
      <c r="V61" s="1"/>
      <c r="W61" s="1"/>
    </row>
    <row r="62" spans="1:23" s="13" customFormat="1" x14ac:dyDescent="0.25">
      <c r="A62" s="17"/>
      <c r="C62" s="13" t="s">
        <v>5</v>
      </c>
      <c r="D62" s="1"/>
      <c r="E62" s="1"/>
      <c r="F62" s="1"/>
      <c r="G62" s="1"/>
      <c r="H62" s="1"/>
      <c r="I62" s="25"/>
      <c r="J62" s="1"/>
      <c r="K62" s="1"/>
      <c r="L62" s="1"/>
      <c r="M62" s="1"/>
      <c r="N62" s="1"/>
      <c r="O62" s="1"/>
      <c r="P62" s="1"/>
      <c r="Q62" s="1"/>
      <c r="R62" s="1"/>
      <c r="S62" s="1"/>
      <c r="T62" s="4"/>
      <c r="U62" s="1"/>
      <c r="V62" s="1"/>
      <c r="W62" s="1"/>
    </row>
    <row r="63" spans="1:23" s="13" customFormat="1" x14ac:dyDescent="0.25">
      <c r="A63" s="17"/>
      <c r="D63" s="1"/>
      <c r="E63" s="1"/>
      <c r="F63" s="1"/>
      <c r="G63" s="1"/>
      <c r="H63" s="1"/>
      <c r="I63" s="25"/>
      <c r="J63" s="1"/>
      <c r="K63" s="1"/>
      <c r="L63" s="1"/>
      <c r="M63" s="1"/>
      <c r="N63" s="1"/>
      <c r="O63" s="1"/>
      <c r="P63" s="1"/>
      <c r="Q63" s="1"/>
      <c r="R63" s="1"/>
      <c r="S63" s="1"/>
      <c r="T63" s="4"/>
      <c r="U63" s="1"/>
      <c r="V63" s="1"/>
      <c r="W63" s="1"/>
    </row>
    <row r="64" spans="1:23" s="13" customFormat="1" x14ac:dyDescent="0.25">
      <c r="A64" s="17">
        <v>4</v>
      </c>
      <c r="B64" s="13" t="s">
        <v>40</v>
      </c>
      <c r="C64" s="13" t="s">
        <v>50</v>
      </c>
      <c r="D64" s="1"/>
      <c r="E64" s="1"/>
      <c r="F64" s="1"/>
      <c r="G64" s="1">
        <v>11.05</v>
      </c>
      <c r="H64" s="1"/>
      <c r="I64" s="25"/>
      <c r="J64" s="1"/>
      <c r="K64" s="1"/>
      <c r="L64" s="1"/>
      <c r="M64" s="1"/>
      <c r="N64" s="1">
        <v>9.7799999999999994</v>
      </c>
      <c r="O64" s="1"/>
      <c r="P64" s="1"/>
      <c r="Q64" s="1">
        <v>1.27</v>
      </c>
      <c r="R64" s="1"/>
      <c r="S64" s="1"/>
      <c r="T64" s="4"/>
      <c r="U64" s="1"/>
      <c r="V64" s="1"/>
      <c r="W64" s="1"/>
    </row>
    <row r="65" spans="1:23" s="13" customFormat="1" x14ac:dyDescent="0.25">
      <c r="A65" s="17"/>
      <c r="B65" s="13" t="s">
        <v>40</v>
      </c>
      <c r="C65" s="13" t="s">
        <v>51</v>
      </c>
      <c r="D65" s="1"/>
      <c r="E65" s="1"/>
      <c r="F65" s="1"/>
      <c r="G65" s="1">
        <v>6.03</v>
      </c>
      <c r="H65" s="1"/>
      <c r="I65" s="25"/>
      <c r="J65" s="1"/>
      <c r="K65" s="1">
        <v>5.34</v>
      </c>
      <c r="L65" s="1"/>
      <c r="M65" s="1"/>
      <c r="N65" s="1"/>
      <c r="O65" s="1"/>
      <c r="P65" s="1"/>
      <c r="Q65" s="1">
        <v>0.69</v>
      </c>
      <c r="R65" s="1"/>
      <c r="S65" s="1"/>
      <c r="T65" s="4"/>
      <c r="U65" s="1"/>
      <c r="V65" s="1"/>
      <c r="W65" s="1"/>
    </row>
    <row r="66" spans="1:23" s="13" customFormat="1" x14ac:dyDescent="0.25">
      <c r="A66" s="17"/>
      <c r="B66" s="13" t="s">
        <v>40</v>
      </c>
      <c r="C66" s="14" t="s">
        <v>52</v>
      </c>
      <c r="D66" s="1"/>
      <c r="E66" s="1"/>
      <c r="F66" s="1"/>
      <c r="G66" s="1">
        <v>1</v>
      </c>
      <c r="H66" s="1"/>
      <c r="I66" s="25"/>
      <c r="J66" s="1"/>
      <c r="K66" s="1"/>
      <c r="L66" s="1"/>
      <c r="M66" s="1">
        <v>1</v>
      </c>
      <c r="N66" s="1"/>
      <c r="O66" s="1"/>
      <c r="P66" s="1"/>
      <c r="Q66" s="1"/>
      <c r="R66" s="1"/>
      <c r="S66" s="1"/>
      <c r="T66" s="4"/>
      <c r="U66" s="1"/>
      <c r="V66" s="1"/>
      <c r="W66" s="1"/>
    </row>
    <row r="67" spans="1:23" s="13" customFormat="1" x14ac:dyDescent="0.25">
      <c r="A67" s="17"/>
      <c r="D67" s="1"/>
      <c r="E67" s="1"/>
      <c r="F67" s="1"/>
      <c r="G67" s="1"/>
      <c r="H67" s="1"/>
      <c r="I67" s="25"/>
      <c r="J67" s="1"/>
      <c r="K67" s="1"/>
      <c r="L67" s="1"/>
      <c r="M67" s="1"/>
      <c r="N67" s="1"/>
      <c r="O67" s="1"/>
      <c r="P67" s="1"/>
      <c r="Q67" s="1"/>
      <c r="R67" s="1"/>
      <c r="S67" s="1"/>
      <c r="T67" s="4"/>
      <c r="U67" s="1"/>
      <c r="V67" s="1"/>
      <c r="W67" s="1"/>
    </row>
    <row r="68" spans="1:23" s="13" customFormat="1" x14ac:dyDescent="0.25">
      <c r="A68" s="17"/>
      <c r="D68" s="1"/>
      <c r="E68" s="1"/>
      <c r="F68" s="1"/>
      <c r="G68" s="1"/>
      <c r="H68" s="1"/>
      <c r="I68" s="25"/>
      <c r="J68" s="1"/>
      <c r="K68" s="1"/>
      <c r="L68" s="1"/>
      <c r="M68" s="1"/>
      <c r="N68" s="1"/>
      <c r="O68" s="1"/>
      <c r="P68" s="1"/>
      <c r="Q68" s="1"/>
      <c r="R68" s="1"/>
      <c r="S68" s="1"/>
      <c r="T68" s="4"/>
      <c r="U68" s="1"/>
      <c r="V68" s="1"/>
      <c r="W68" s="1"/>
    </row>
    <row r="69" spans="1:23" s="13" customFormat="1" x14ac:dyDescent="0.25">
      <c r="A69" s="17"/>
      <c r="D69" s="1"/>
      <c r="E69" s="1"/>
      <c r="F69" s="1"/>
      <c r="G69" s="1"/>
      <c r="H69" s="1"/>
      <c r="I69" s="25"/>
      <c r="J69" s="1"/>
      <c r="K69" s="1"/>
      <c r="L69" s="1"/>
      <c r="M69" s="1"/>
      <c r="N69" s="1"/>
      <c r="O69" s="1"/>
      <c r="P69" s="1"/>
      <c r="Q69" s="1"/>
      <c r="R69" s="1"/>
      <c r="S69" s="1"/>
      <c r="T69" s="4"/>
      <c r="U69" s="1"/>
      <c r="V69" s="1"/>
      <c r="W69" s="1"/>
    </row>
    <row r="70" spans="1:23" s="13" customFormat="1" x14ac:dyDescent="0.25">
      <c r="A70" s="17"/>
      <c r="D70" s="1"/>
      <c r="E70" s="1"/>
      <c r="F70" s="1"/>
      <c r="G70" s="1"/>
      <c r="H70" s="1"/>
      <c r="I70" s="25"/>
      <c r="J70" s="1"/>
      <c r="K70" s="1"/>
      <c r="L70" s="1"/>
      <c r="M70" s="1"/>
      <c r="N70" s="1"/>
      <c r="O70" s="1"/>
      <c r="P70" s="1"/>
      <c r="Q70" s="1"/>
      <c r="R70" s="1"/>
      <c r="S70" s="1"/>
      <c r="T70" s="4"/>
      <c r="U70" s="1"/>
      <c r="V70" s="1"/>
      <c r="W70" s="1"/>
    </row>
    <row r="71" spans="1:23" s="13" customFormat="1" x14ac:dyDescent="0.25">
      <c r="A71" s="17"/>
      <c r="C71" s="44" t="s">
        <v>65</v>
      </c>
      <c r="D71" s="1"/>
      <c r="E71" s="1">
        <f>SUM(E9:E70)</f>
        <v>-5480.9526999999998</v>
      </c>
      <c r="F71" s="1">
        <f t="shared" ref="F71:T71" si="3">SUM(F9:F70)</f>
        <v>111.92000000000002</v>
      </c>
      <c r="G71" s="1">
        <f t="shared" si="3"/>
        <v>18.080000000000002</v>
      </c>
      <c r="H71" s="1">
        <f t="shared" si="3"/>
        <v>-8799.5600000000013</v>
      </c>
      <c r="I71" s="25">
        <f t="shared" si="3"/>
        <v>-1143.9427999999998</v>
      </c>
      <c r="J71" s="1">
        <f t="shared" si="3"/>
        <v>0</v>
      </c>
      <c r="K71" s="1">
        <f t="shared" si="3"/>
        <v>429.84</v>
      </c>
      <c r="L71" s="1">
        <f t="shared" si="3"/>
        <v>2919.3999999999996</v>
      </c>
      <c r="M71" s="1">
        <f t="shared" si="3"/>
        <v>306.10000000000002</v>
      </c>
      <c r="N71" s="1">
        <f t="shared" si="3"/>
        <v>198.79</v>
      </c>
      <c r="O71" s="1">
        <f t="shared" si="3"/>
        <v>461</v>
      </c>
      <c r="P71" s="1">
        <f t="shared" si="3"/>
        <v>89.73</v>
      </c>
      <c r="Q71" s="1">
        <f t="shared" si="3"/>
        <v>142.18</v>
      </c>
      <c r="R71" s="1"/>
      <c r="S71" s="1">
        <f t="shared" si="3"/>
        <v>45.51</v>
      </c>
      <c r="T71" s="1">
        <f t="shared" si="3"/>
        <v>300</v>
      </c>
      <c r="U71" s="1"/>
      <c r="V71" s="1"/>
      <c r="W71" s="1"/>
    </row>
    <row r="72" spans="1:23" s="13" customFormat="1" x14ac:dyDescent="0.25">
      <c r="A72" s="17"/>
      <c r="D72" s="1"/>
      <c r="E72" s="1"/>
      <c r="F72" s="1"/>
      <c r="G72" s="1"/>
      <c r="H72" s="1"/>
      <c r="I72" s="25"/>
      <c r="J72" s="1"/>
      <c r="K72" s="1"/>
      <c r="L72" s="1"/>
      <c r="M72" s="1"/>
      <c r="N72" s="1"/>
      <c r="O72" s="1"/>
      <c r="P72" s="1"/>
      <c r="Q72" s="1"/>
      <c r="R72" s="1"/>
      <c r="S72" s="1"/>
      <c r="T72" s="4"/>
      <c r="U72" s="1"/>
      <c r="V72" s="1"/>
      <c r="W72" s="1"/>
    </row>
    <row r="73" spans="1:23" s="13" customFormat="1" x14ac:dyDescent="0.25">
      <c r="A73" s="17"/>
      <c r="D73" s="1"/>
      <c r="E73" s="1"/>
      <c r="F73" s="1"/>
      <c r="I73" s="25">
        <f>SUM(E71:G71)</f>
        <v>-5350.9526999999998</v>
      </c>
      <c r="J73" s="1">
        <f>SUM(H71:W71)</f>
        <v>-5050.9528000000018</v>
      </c>
      <c r="K73" s="1"/>
      <c r="L73" s="1"/>
      <c r="M73" s="1"/>
      <c r="N73" s="1"/>
      <c r="O73" s="1"/>
      <c r="P73" s="1"/>
      <c r="Q73" s="1"/>
      <c r="R73" s="1"/>
      <c r="S73" s="1"/>
      <c r="T73" s="4"/>
      <c r="U73" s="1"/>
      <c r="V73" s="1"/>
      <c r="W73" s="1"/>
    </row>
    <row r="74" spans="1:23" s="13" customFormat="1" x14ac:dyDescent="0.25">
      <c r="A74" s="1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4"/>
      <c r="U74" s="1"/>
      <c r="V74" s="1"/>
      <c r="W74" s="1"/>
    </row>
    <row r="75" spans="1:23" s="13" customFormat="1" x14ac:dyDescent="0.25">
      <c r="A75" s="17"/>
      <c r="C75" s="13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4"/>
      <c r="U75" s="1"/>
      <c r="V75" s="1"/>
      <c r="W75" s="1"/>
    </row>
    <row r="76" spans="1:23" s="13" customFormat="1" x14ac:dyDescent="0.25">
      <c r="A76" s="1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4"/>
      <c r="U76" s="1"/>
      <c r="V76" s="1"/>
      <c r="W76" s="1"/>
    </row>
    <row r="77" spans="1:23" s="13" customFormat="1" x14ac:dyDescent="0.25">
      <c r="A77" s="17" t="s">
        <v>46</v>
      </c>
      <c r="C77" s="13" t="s">
        <v>43</v>
      </c>
      <c r="D77" s="1" t="s">
        <v>44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4"/>
      <c r="U77" s="1"/>
      <c r="V77" s="1"/>
      <c r="W77" s="1"/>
    </row>
    <row r="78" spans="1:23" s="13" customFormat="1" x14ac:dyDescent="0.25">
      <c r="A78" s="17" t="s">
        <v>47</v>
      </c>
      <c r="C78" s="13" t="s">
        <v>48</v>
      </c>
      <c r="D78" s="1" t="s">
        <v>49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4"/>
      <c r="U78" s="1"/>
      <c r="V78" s="1"/>
      <c r="W78" s="1"/>
    </row>
    <row r="79" spans="1:23" s="13" customFormat="1" x14ac:dyDescent="0.25">
      <c r="A79" s="1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4"/>
      <c r="U79" s="1"/>
      <c r="V79" s="1"/>
      <c r="W79" s="1"/>
    </row>
    <row r="80" spans="1:23" s="13" customFormat="1" x14ac:dyDescent="0.25">
      <c r="A80" s="1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4"/>
      <c r="U80" s="1"/>
      <c r="V80" s="1"/>
      <c r="W80" s="1"/>
    </row>
    <row r="81" spans="1:23" s="13" customFormat="1" x14ac:dyDescent="0.25">
      <c r="A81" s="17"/>
      <c r="C81" s="13" t="s">
        <v>21</v>
      </c>
      <c r="D81" s="1">
        <f>I71+Q71</f>
        <v>-1001.7627999999997</v>
      </c>
      <c r="E81" s="1" t="s">
        <v>55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4"/>
      <c r="U81" s="1"/>
      <c r="V81" s="1"/>
      <c r="W81" s="1"/>
    </row>
    <row r="82" spans="1:23" s="13" customFormat="1" x14ac:dyDescent="0.25">
      <c r="A82" s="1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4"/>
      <c r="U82" s="1"/>
      <c r="V82" s="1"/>
      <c r="W82" s="1"/>
    </row>
    <row r="83" spans="1:23" s="13" customFormat="1" x14ac:dyDescent="0.25">
      <c r="A83" s="1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4"/>
      <c r="U83" s="1"/>
      <c r="V83" s="1"/>
      <c r="W83" s="1"/>
    </row>
    <row r="84" spans="1:23" s="13" customFormat="1" x14ac:dyDescent="0.25">
      <c r="A84" s="1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4"/>
      <c r="U84" s="1"/>
      <c r="V84" s="1"/>
      <c r="W84" s="1"/>
    </row>
    <row r="85" spans="1:23" s="13" customFormat="1" x14ac:dyDescent="0.25">
      <c r="A85" s="1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4"/>
      <c r="U85" s="1"/>
      <c r="V85" s="1"/>
      <c r="W85" s="1"/>
    </row>
  </sheetData>
  <mergeCells count="3">
    <mergeCell ref="D2:E2"/>
    <mergeCell ref="H2:I2"/>
    <mergeCell ref="J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INFO</vt:lpstr>
      <vt:lpstr>JAN</vt:lpstr>
      <vt:lpstr>FEB</vt:lpstr>
      <vt:lpstr>MARCH</vt:lpstr>
      <vt:lpstr>APRIL</vt:lpstr>
      <vt:lpstr>MAY</vt:lpstr>
      <vt:lpstr>JUNE</vt:lpstr>
      <vt:lpstr>JULY</vt:lpstr>
      <vt:lpstr>AUG</vt:lpstr>
      <vt:lpstr>SEPT</vt:lpstr>
      <vt:lpstr>OCT</vt:lpstr>
      <vt:lpstr>NOV</vt:lpstr>
      <vt:lpstr>DEC</vt:lpstr>
      <vt:lpstr>YEAR END</vt:lpstr>
    </vt:vector>
  </TitlesOfParts>
  <Company>Harbour Inn Lagoon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Front Desk</dc:creator>
  <cp:lastModifiedBy>Davis</cp:lastModifiedBy>
  <dcterms:created xsi:type="dcterms:W3CDTF">2010-02-05T01:43:41Z</dcterms:created>
  <dcterms:modified xsi:type="dcterms:W3CDTF">2021-08-05T14:49:24Z</dcterms:modified>
</cp:coreProperties>
</file>